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285" windowWidth="11715" windowHeight="5700" tabRatio="906" activeTab="0"/>
  </bookViews>
  <sheets>
    <sheet name="1-10" sheetId="1" r:id="rId1"/>
    <sheet name="(1)" sheetId="2" r:id="rId2"/>
    <sheet name="(2)" sheetId="3" r:id="rId3"/>
    <sheet name="(3)" sheetId="4" r:id="rId4"/>
    <sheet name="(4)" sheetId="5" r:id="rId5"/>
    <sheet name="(5)" sheetId="6" r:id="rId6"/>
    <sheet name="(6)" sheetId="7" r:id="rId7"/>
    <sheet name="(7)" sheetId="8" r:id="rId8"/>
    <sheet name="(8)" sheetId="9" r:id="rId9"/>
    <sheet name="(9)" sheetId="10" r:id="rId10"/>
    <sheet name="(10)" sheetId="11" r:id="rId11"/>
  </sheets>
  <definedNames>
    <definedName name="_xlnm.Print_Area" localSheetId="1">'(1)'!$B$2:$N$24</definedName>
    <definedName name="_xlnm.Print_Area" localSheetId="10">'(10)'!$B$2:$N$24</definedName>
    <definedName name="_xlnm.Print_Area" localSheetId="2">'(2)'!$B$2:$N$24</definedName>
    <definedName name="_xlnm.Print_Area" localSheetId="3">'(3)'!$B$2:$N$24</definedName>
    <definedName name="_xlnm.Print_Area" localSheetId="4">'(4)'!$B$2:$N$24</definedName>
    <definedName name="_xlnm.Print_Area" localSheetId="5">'(5)'!$B$2:$N$24</definedName>
    <definedName name="_xlnm.Print_Area" localSheetId="6">'(6)'!$B$2:$N$24</definedName>
    <definedName name="_xlnm.Print_Area" localSheetId="7">'(7)'!$B$2:$N$24</definedName>
    <definedName name="_xlnm.Print_Area" localSheetId="8">'(8)'!$B$2:$N$24</definedName>
    <definedName name="_xlnm.Print_Area" localSheetId="9">'(9)'!$B$2:$N$24</definedName>
    <definedName name="_xlnm.Print_Area" localSheetId="0">'1-10'!$B$2:$N$27</definedName>
  </definedNames>
  <calcPr fullCalcOnLoad="1"/>
</workbook>
</file>

<file path=xl/comments1.xml><?xml version="1.0" encoding="utf-8"?>
<comments xmlns="http://schemas.openxmlformats.org/spreadsheetml/2006/main">
  <authors>
    <author>Tzuchi</author>
  </authors>
  <commentList>
    <comment ref="D14" authorId="0">
      <text>
        <r>
          <rPr>
            <sz val="12"/>
            <rFont val="新細明體"/>
            <family val="1"/>
          </rPr>
          <t>保留款=請款金額＊１０％
！若％變更，請修正％即可</t>
        </r>
      </text>
    </comment>
    <comment ref="D19" authorId="0">
      <text>
        <r>
          <rPr>
            <sz val="12"/>
            <rFont val="新細明體"/>
            <family val="1"/>
          </rPr>
          <t>實付金額</t>
        </r>
        <r>
          <rPr>
            <sz val="12"/>
            <rFont val="Times New Roman"/>
            <family val="1"/>
          </rPr>
          <t>=</t>
        </r>
        <r>
          <rPr>
            <sz val="12"/>
            <rFont val="新細明體"/>
            <family val="1"/>
          </rPr>
          <t>本期應付金額（含稅）＋加減項</t>
        </r>
      </text>
    </comment>
    <comment ref="H8" authorId="0">
      <text>
        <r>
          <rPr>
            <sz val="12"/>
            <rFont val="新細明體"/>
            <family val="1"/>
          </rPr>
          <t>累計實付金額（含）</t>
        </r>
        <r>
          <rPr>
            <sz val="12"/>
            <rFont val="Times New Roman"/>
            <family val="1"/>
          </rPr>
          <t>=</t>
        </r>
        <r>
          <rPr>
            <sz val="12"/>
            <rFont val="新細明體"/>
            <family val="1"/>
          </rPr>
          <t>１至１０期實付金額（含稅）累計</t>
        </r>
      </text>
    </comment>
    <comment ref="K8" authorId="0">
      <text>
        <r>
          <rPr>
            <sz val="12"/>
            <rFont val="新細明體"/>
            <family val="1"/>
          </rPr>
          <t>累計請款金額（含稅）</t>
        </r>
        <r>
          <rPr>
            <sz val="12"/>
            <rFont val="Times New Roman"/>
            <family val="1"/>
          </rPr>
          <t>=</t>
        </r>
        <r>
          <rPr>
            <sz val="12"/>
            <rFont val="新細明體"/>
            <family val="1"/>
          </rPr>
          <t>１至１０請款金額（含稅）累計</t>
        </r>
      </text>
    </comment>
    <comment ref="N8" authorId="0">
      <text>
        <r>
          <rPr>
            <sz val="12"/>
            <rFont val="新細明體"/>
            <family val="1"/>
          </rPr>
          <t>累計保留款（含稅）</t>
        </r>
        <r>
          <rPr>
            <sz val="12"/>
            <rFont val="Times New Roman"/>
            <family val="1"/>
          </rPr>
          <t>=</t>
        </r>
        <r>
          <rPr>
            <sz val="12"/>
            <rFont val="新細明體"/>
            <family val="1"/>
          </rPr>
          <t>１至１０期保留款（含稅）累計</t>
        </r>
      </text>
    </comment>
    <comment ref="D20" authorId="0">
      <text>
        <r>
          <rPr>
            <sz val="12"/>
            <rFont val="新細明體"/>
            <family val="1"/>
          </rPr>
          <t>累計完成百分比</t>
        </r>
        <r>
          <rPr>
            <sz val="12"/>
            <rFont val="Times New Roman"/>
            <family val="1"/>
          </rPr>
          <t>=</t>
        </r>
        <r>
          <rPr>
            <sz val="12"/>
            <rFont val="新細明體"/>
            <family val="1"/>
          </rPr>
          <t>累計請款金額（含稅）</t>
        </r>
        <r>
          <rPr>
            <sz val="12"/>
            <rFont val="新細明體"/>
            <family val="1"/>
          </rPr>
          <t xml:space="preserve">／工程總價（含）
</t>
        </r>
      </text>
    </comment>
    <comment ref="D16" authorId="0">
      <text>
        <r>
          <rPr>
            <sz val="12"/>
            <rFont val="新細明體"/>
            <family val="1"/>
          </rPr>
          <t>實付金額</t>
        </r>
        <r>
          <rPr>
            <sz val="12"/>
            <rFont val="Times New Roman"/>
            <family val="1"/>
          </rPr>
          <t>=</t>
        </r>
        <r>
          <rPr>
            <sz val="12"/>
            <rFont val="新細明體"/>
            <family val="1"/>
          </rPr>
          <t>請款金額（含稅）＋保留款</t>
        </r>
        <r>
          <rPr>
            <sz val="12"/>
            <rFont val="Times New Roman"/>
            <family val="1"/>
          </rPr>
          <t>(</t>
        </r>
        <r>
          <rPr>
            <sz val="12"/>
            <rFont val="新細明體"/>
            <family val="1"/>
          </rPr>
          <t>含稅</t>
        </r>
        <r>
          <rPr>
            <sz val="12"/>
            <rFont val="Times New Roman"/>
            <family val="1"/>
          </rPr>
          <t>)</t>
        </r>
      </text>
    </comment>
    <comment ref="D17" authorId="0">
      <text>
        <r>
          <rPr>
            <sz val="12"/>
            <rFont val="新細明體"/>
            <family val="1"/>
          </rPr>
          <t>為廠商實際開出發票金額得出</t>
        </r>
      </text>
    </comment>
    <comment ref="D18" authorId="0">
      <text>
        <r>
          <rPr>
            <sz val="12"/>
            <rFont val="新細明體"/>
            <family val="1"/>
          </rPr>
          <t>如為減項請於數字前輸入”－”號</t>
        </r>
      </text>
    </comment>
  </commentList>
</comments>
</file>

<file path=xl/sharedStrings.xml><?xml version="1.0" encoding="utf-8"?>
<sst xmlns="http://schemas.openxmlformats.org/spreadsheetml/2006/main" count="427" uniqueCount="140">
  <si>
    <t>編製中心：</t>
  </si>
  <si>
    <t>計劃編號：</t>
  </si>
  <si>
    <t>成本中心：</t>
  </si>
  <si>
    <t>會計科目：</t>
  </si>
  <si>
    <t>請款月份</t>
  </si>
  <si>
    <t>　年　月</t>
  </si>
  <si>
    <t>期數</t>
  </si>
  <si>
    <t>第一期</t>
  </si>
  <si>
    <t>第二期</t>
  </si>
  <si>
    <t>第三期</t>
  </si>
  <si>
    <t>第四期</t>
  </si>
  <si>
    <t>第五期</t>
  </si>
  <si>
    <t>第六期</t>
  </si>
  <si>
    <t>第七期</t>
  </si>
  <si>
    <t>第八期</t>
  </si>
  <si>
    <t>第九期</t>
  </si>
  <si>
    <t>第十期</t>
  </si>
  <si>
    <t>工程款申請書</t>
  </si>
  <si>
    <t>承包商：</t>
  </si>
  <si>
    <t>一</t>
  </si>
  <si>
    <t>二</t>
  </si>
  <si>
    <t>三</t>
  </si>
  <si>
    <t>四</t>
  </si>
  <si>
    <t>五</t>
  </si>
  <si>
    <t>估驗意見</t>
  </si>
  <si>
    <t>1.工程總價(含)：</t>
  </si>
  <si>
    <t>2.累計實付金額(含)：</t>
  </si>
  <si>
    <t>自　　年　　月　　日至　　年　　月　　日</t>
  </si>
  <si>
    <t>請款期間：</t>
  </si>
  <si>
    <t>應備文件</t>
  </si>
  <si>
    <t xml:space="preserve">□無輻射污染證明書                                            </t>
  </si>
  <si>
    <t xml:space="preserve">□請款明細表                                                  </t>
  </si>
  <si>
    <t>□鋼材試驗報告單</t>
  </si>
  <si>
    <t xml:space="preserve">□日報表．出施工數量表                            </t>
  </si>
  <si>
    <t>□混凝土抗壓試驗報告單</t>
  </si>
  <si>
    <t>□銲接鋼線網試驗報告單</t>
  </si>
  <si>
    <t>□氯離子含量檢測報告單</t>
  </si>
  <si>
    <t xml:space="preserve">□工程品質查驗表                                          </t>
  </si>
  <si>
    <r>
      <t>□</t>
    </r>
    <r>
      <rPr>
        <u val="single"/>
        <sz val="11"/>
        <rFont val="新細明體"/>
        <family val="1"/>
      </rPr>
      <t xml:space="preserve">                </t>
    </r>
    <r>
      <rPr>
        <sz val="11"/>
        <rFont val="新細明體"/>
        <family val="1"/>
      </rPr>
      <t>進口證明文件</t>
    </r>
    <r>
      <rPr>
        <u val="single"/>
        <sz val="11"/>
        <rFont val="新細明體"/>
        <family val="1"/>
      </rPr>
      <t xml:space="preserve">          </t>
    </r>
    <r>
      <rPr>
        <sz val="11"/>
        <rFont val="新細明體"/>
        <family val="1"/>
      </rPr>
      <t xml:space="preserve">份            </t>
    </r>
  </si>
  <si>
    <r>
      <t>□</t>
    </r>
    <r>
      <rPr>
        <u val="single"/>
        <sz val="11"/>
        <rFont val="新細明體"/>
        <family val="1"/>
      </rPr>
      <t xml:space="preserve">               </t>
    </r>
    <r>
      <rPr>
        <sz val="11"/>
        <rFont val="新細明體"/>
        <family val="1"/>
      </rPr>
      <t>防火證明</t>
    </r>
    <r>
      <rPr>
        <u val="single"/>
        <sz val="11"/>
        <rFont val="新細明體"/>
        <family val="1"/>
      </rPr>
      <t xml:space="preserve">         </t>
    </r>
    <r>
      <rPr>
        <sz val="11"/>
        <rFont val="新細明體"/>
        <family val="1"/>
      </rPr>
      <t>份</t>
    </r>
  </si>
  <si>
    <r>
      <t>□其他</t>
    </r>
    <r>
      <rPr>
        <u val="single"/>
        <sz val="11"/>
        <rFont val="新細明體"/>
        <family val="1"/>
      </rPr>
      <t xml:space="preserve">                </t>
    </r>
  </si>
  <si>
    <r>
      <t>□施工照片</t>
    </r>
    <r>
      <rPr>
        <u val="single"/>
        <sz val="11"/>
        <rFont val="新細明體"/>
        <family val="1"/>
      </rPr>
      <t xml:space="preserve">                          </t>
    </r>
    <r>
      <rPr>
        <sz val="11"/>
        <rFont val="新細明體"/>
        <family val="1"/>
      </rPr>
      <t xml:space="preserve">份                                         </t>
    </r>
  </si>
  <si>
    <t>項次</t>
  </si>
  <si>
    <r>
      <t>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稅</t>
    </r>
    <r>
      <rPr>
        <sz val="12"/>
        <rFont val="Times New Roman"/>
        <family val="1"/>
      </rPr>
      <t>5%</t>
    </r>
  </si>
  <si>
    <t>六</t>
  </si>
  <si>
    <r>
      <t>本期實付金額</t>
    </r>
    <r>
      <rPr>
        <sz val="12"/>
        <rFont val="標楷體"/>
        <family val="4"/>
      </rPr>
      <t>(含稅)</t>
    </r>
  </si>
  <si>
    <r>
      <t>請款累計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完成百分比</t>
    </r>
  </si>
  <si>
    <r>
      <t>本期應付金額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含稅</t>
    </r>
    <r>
      <rPr>
        <sz val="12"/>
        <rFont val="Times New Roman"/>
        <family val="1"/>
      </rPr>
      <t>)</t>
    </r>
  </si>
  <si>
    <t>3.累計請款金額(含)：</t>
  </si>
  <si>
    <t>4.累計保留款(含)：</t>
  </si>
  <si>
    <t>七</t>
  </si>
  <si>
    <r>
      <t>5.</t>
    </r>
    <r>
      <rPr>
        <b/>
        <sz val="12"/>
        <rFont val="新細明體"/>
        <family val="1"/>
      </rPr>
      <t>變更金額：</t>
    </r>
  </si>
  <si>
    <r>
      <t>(</t>
    </r>
    <r>
      <rPr>
        <b/>
        <sz val="12"/>
        <rFont val="新細明體"/>
        <family val="1"/>
      </rPr>
      <t>含</t>
    </r>
    <r>
      <rPr>
        <b/>
        <sz val="12"/>
        <rFont val="Times New Roman"/>
        <family val="1"/>
      </rPr>
      <t>)</t>
    </r>
  </si>
  <si>
    <t>6.原合約＋變更設計金額(含）：</t>
  </si>
  <si>
    <t>(□變更設計第          期)</t>
  </si>
  <si>
    <t>承包廠商：</t>
  </si>
  <si>
    <t>(□第　　期計價)</t>
  </si>
  <si>
    <r>
      <t>□發票</t>
    </r>
    <r>
      <rPr>
        <u val="single"/>
        <sz val="11"/>
        <rFont val="新細明體"/>
        <family val="1"/>
      </rPr>
      <t xml:space="preserve">                </t>
    </r>
    <r>
      <rPr>
        <sz val="11"/>
        <rFont val="新細明體"/>
        <family val="1"/>
      </rPr>
      <t xml:space="preserve">張                                              </t>
    </r>
  </si>
  <si>
    <t>工  資 . 材  料  估  驗  單</t>
  </si>
  <si>
    <t>期別/日期:</t>
  </si>
  <si>
    <t>承攬者:</t>
  </si>
  <si>
    <t>名    稱    及    規    格</t>
  </si>
  <si>
    <t>估       驗       意       見</t>
  </si>
  <si>
    <t xml:space="preserve"> 減應扣保留款</t>
  </si>
  <si>
    <t xml:space="preserve"> 營 業 稅</t>
  </si>
  <si>
    <t xml:space="preserve"> 應 付 金 額</t>
  </si>
  <si>
    <t xml:space="preserve"> 實 付 額</t>
  </si>
  <si>
    <t>單位主管:</t>
  </si>
  <si>
    <t>計劃編號:</t>
  </si>
  <si>
    <t>成本中心:</t>
  </si>
  <si>
    <t>會計科目:</t>
  </si>
  <si>
    <t xml:space="preserve"> 小    計</t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</si>
  <si>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計</t>
    </r>
  </si>
  <si>
    <t>編製中心:</t>
  </si>
  <si>
    <t>編製中心:</t>
  </si>
  <si>
    <t>計劃編號:</t>
  </si>
  <si>
    <t>成本中心:</t>
  </si>
  <si>
    <t>會計科目:</t>
  </si>
  <si>
    <t xml:space="preserve"> 小    計</t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</si>
  <si>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計</t>
    </r>
  </si>
  <si>
    <t>編製中心:</t>
  </si>
  <si>
    <t>計劃編號:</t>
  </si>
  <si>
    <t>成本中心:</t>
  </si>
  <si>
    <t>會計科目:</t>
  </si>
  <si>
    <t xml:space="preserve"> 小    計</t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</si>
  <si>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計</t>
    </r>
  </si>
  <si>
    <t>編製中心:</t>
  </si>
  <si>
    <t>計劃編號:</t>
  </si>
  <si>
    <t>成本中心:</t>
  </si>
  <si>
    <t>會計科目:</t>
  </si>
  <si>
    <t xml:space="preserve"> 小    計</t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</si>
  <si>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計</t>
    </r>
  </si>
  <si>
    <t>編製中心:</t>
  </si>
  <si>
    <t>計劃編號:</t>
  </si>
  <si>
    <t>成本中心:</t>
  </si>
  <si>
    <t>會計科目:</t>
  </si>
  <si>
    <t xml:space="preserve"> 小    計</t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</si>
  <si>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計</t>
    </r>
  </si>
  <si>
    <t>勞工安全衛生管理費</t>
  </si>
  <si>
    <r>
      <t xml:space="preserve">  </t>
    </r>
    <r>
      <rPr>
        <sz val="12"/>
        <rFont val="標楷體"/>
        <family val="4"/>
      </rPr>
      <t>加減項／預付款（含稅）</t>
    </r>
  </si>
  <si>
    <r>
      <t>加減項</t>
    </r>
    <r>
      <rPr>
        <sz val="11"/>
        <rFont val="Times New Roman"/>
        <family val="1"/>
      </rPr>
      <t>/</t>
    </r>
    <r>
      <rPr>
        <sz val="11"/>
        <rFont val="標楷體"/>
        <family val="4"/>
      </rPr>
      <t>預付款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含稅</t>
    </r>
    <r>
      <rPr>
        <sz val="11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</si>
  <si>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 xml:space="preserve"> 1 </t>
    </r>
    <r>
      <rPr>
        <sz val="12"/>
        <rFont val="標楷體"/>
        <family val="4"/>
      </rPr>
      <t>期【　年　月　日～　年　月　日】</t>
    </r>
  </si>
  <si>
    <r>
      <t>第</t>
    </r>
    <r>
      <rPr>
        <sz val="12"/>
        <rFont val="Times New Roman"/>
        <family val="1"/>
      </rPr>
      <t xml:space="preserve"> 2 </t>
    </r>
    <r>
      <rPr>
        <sz val="12"/>
        <rFont val="標楷體"/>
        <family val="4"/>
      </rPr>
      <t>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【　年　月　日～　年　月　日】</t>
    </r>
  </si>
  <si>
    <r>
      <t>第</t>
    </r>
    <r>
      <rPr>
        <sz val="12"/>
        <rFont val="Times New Roman"/>
        <family val="1"/>
      </rPr>
      <t xml:space="preserve"> 3 </t>
    </r>
    <r>
      <rPr>
        <sz val="12"/>
        <rFont val="標楷體"/>
        <family val="4"/>
      </rPr>
      <t>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【　年　月　日～　年　月　日】</t>
    </r>
  </si>
  <si>
    <r>
      <t>第</t>
    </r>
    <r>
      <rPr>
        <sz val="12"/>
        <rFont val="Times New Roman"/>
        <family val="1"/>
      </rPr>
      <t xml:space="preserve"> 4 </t>
    </r>
    <r>
      <rPr>
        <sz val="12"/>
        <rFont val="標楷體"/>
        <family val="4"/>
      </rPr>
      <t>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【　年　月　日～　年　月　日】</t>
    </r>
  </si>
  <si>
    <r>
      <t>第</t>
    </r>
    <r>
      <rPr>
        <sz val="12"/>
        <rFont val="Times New Roman"/>
        <family val="1"/>
      </rPr>
      <t xml:space="preserve"> 5 </t>
    </r>
    <r>
      <rPr>
        <sz val="12"/>
        <rFont val="標楷體"/>
        <family val="4"/>
      </rPr>
      <t>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【　年　月　日～　年　月　日】</t>
    </r>
  </si>
  <si>
    <r>
      <t>第</t>
    </r>
    <r>
      <rPr>
        <sz val="12"/>
        <rFont val="Times New Roman"/>
        <family val="1"/>
      </rPr>
      <t xml:space="preserve"> 6 </t>
    </r>
    <r>
      <rPr>
        <sz val="12"/>
        <rFont val="標楷體"/>
        <family val="4"/>
      </rPr>
      <t>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【　年　月　日～　年　月　日】</t>
    </r>
  </si>
  <si>
    <r>
      <t>第</t>
    </r>
    <r>
      <rPr>
        <sz val="12"/>
        <rFont val="Times New Roman"/>
        <family val="1"/>
      </rPr>
      <t xml:space="preserve"> 7 </t>
    </r>
    <r>
      <rPr>
        <sz val="12"/>
        <rFont val="標楷體"/>
        <family val="4"/>
      </rPr>
      <t>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【　年　月　日～　年　月　日】</t>
    </r>
  </si>
  <si>
    <r>
      <t>第</t>
    </r>
    <r>
      <rPr>
        <sz val="12"/>
        <rFont val="Times New Roman"/>
        <family val="1"/>
      </rPr>
      <t xml:space="preserve"> 8 </t>
    </r>
    <r>
      <rPr>
        <sz val="12"/>
        <rFont val="標楷體"/>
        <family val="4"/>
      </rPr>
      <t>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【　年　月　日～　年　月　日】</t>
    </r>
  </si>
  <si>
    <r>
      <t>第</t>
    </r>
    <r>
      <rPr>
        <sz val="12"/>
        <rFont val="Times New Roman"/>
        <family val="1"/>
      </rPr>
      <t xml:space="preserve"> 9 </t>
    </r>
    <r>
      <rPr>
        <sz val="12"/>
        <rFont val="標楷體"/>
        <family val="4"/>
      </rPr>
      <t>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【　年　月　日～　年　月　日】</t>
    </r>
  </si>
  <si>
    <r>
      <t>請款金額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(含稅)</t>
    </r>
  </si>
  <si>
    <r>
      <t>保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(含稅)</t>
    </r>
  </si>
  <si>
    <r>
      <t>第</t>
    </r>
    <r>
      <rPr>
        <sz val="12"/>
        <rFont val="Times New Roman"/>
        <family val="1"/>
      </rPr>
      <t xml:space="preserve"> 10 </t>
    </r>
    <r>
      <rPr>
        <sz val="12"/>
        <rFont val="標楷體"/>
        <family val="4"/>
      </rPr>
      <t>期</t>
    </r>
    <r>
      <rPr>
        <sz val="12"/>
        <rFont val="標楷體"/>
        <family val="4"/>
      </rPr>
      <t>【　年　月　日～　年　月　日】</t>
    </r>
  </si>
  <si>
    <t>工程名稱：</t>
  </si>
  <si>
    <t>項次</t>
  </si>
  <si>
    <t>合約數量</t>
  </si>
  <si>
    <t>合約數量</t>
  </si>
  <si>
    <t>單位</t>
  </si>
  <si>
    <t>單位</t>
  </si>
  <si>
    <t>單價</t>
  </si>
  <si>
    <t>單價</t>
  </si>
  <si>
    <r>
      <t>前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期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估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驗</t>
    </r>
  </si>
  <si>
    <r>
      <t>前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期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估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驗</t>
    </r>
  </si>
  <si>
    <r>
      <t>本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期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估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驗</t>
    </r>
  </si>
  <si>
    <r>
      <t>本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期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估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驗</t>
    </r>
  </si>
  <si>
    <r>
      <t>截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本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期</t>
    </r>
  </si>
  <si>
    <r>
      <t>截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本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期</t>
    </r>
  </si>
  <si>
    <r>
      <t>數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量</t>
    </r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</si>
  <si>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額</t>
    </r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</si>
  <si>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額</t>
    </r>
  </si>
  <si>
    <t>單位主管:</t>
  </si>
  <si>
    <t>承辦人員：</t>
  </si>
  <si>
    <t>覆核：</t>
  </si>
  <si>
    <t>核准：</t>
  </si>
  <si>
    <t>核准:                      覆核:</t>
  </si>
  <si>
    <t>*本期估驗意見需謄寫本期估驗重點表述</t>
  </si>
  <si>
    <t>*謄寫本期估驗重點表述</t>
  </si>
  <si>
    <t>承包商:</t>
  </si>
  <si>
    <t>承辦人員：</t>
  </si>
  <si>
    <t>*需勾選並附文件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</si>
</sst>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#,##0_);[Red]\(#,##0\)"/>
    <numFmt numFmtId="182" formatCode="#,##0_ ;[Red]\-#,##0\ "/>
    <numFmt numFmtId="183" formatCode="0_ ;[Red]\-0\ "/>
    <numFmt numFmtId="184" formatCode="#,##0_ "/>
    <numFmt numFmtId="185" formatCode="&quot;$&quot;#,##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"/>
    <numFmt numFmtId="195" formatCode="#,##0.0_ "/>
    <numFmt numFmtId="196" formatCode="#,##0.00_ "/>
    <numFmt numFmtId="197" formatCode="0.00_);[Red]\(0.00\)"/>
    <numFmt numFmtId="198" formatCode="0.00_ ;[Red]\-0.00\ "/>
    <numFmt numFmtId="199" formatCode="0_ "/>
  </numFmts>
  <fonts count="63">
    <font>
      <sz val="12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u val="single"/>
      <sz val="7.2"/>
      <color indexed="12"/>
      <name val="新細明體"/>
      <family val="1"/>
    </font>
    <font>
      <u val="single"/>
      <sz val="7.2"/>
      <color indexed="36"/>
      <name val="新細明體"/>
      <family val="1"/>
    </font>
    <font>
      <sz val="13"/>
      <name val="標楷體"/>
      <family val="4"/>
    </font>
    <font>
      <sz val="13"/>
      <name val="Times New Roman"/>
      <family val="1"/>
    </font>
    <font>
      <u val="single"/>
      <sz val="13"/>
      <name val="標楷體"/>
      <family val="4"/>
    </font>
    <font>
      <b/>
      <sz val="18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b/>
      <sz val="13"/>
      <name val="新細明體"/>
      <family val="1"/>
    </font>
    <font>
      <b/>
      <u val="single"/>
      <sz val="13"/>
      <name val="新細明體"/>
      <family val="1"/>
    </font>
    <font>
      <sz val="11"/>
      <name val="新細明體"/>
      <family val="1"/>
    </font>
    <font>
      <u val="single"/>
      <sz val="11"/>
      <name val="新細明體"/>
      <family val="1"/>
    </font>
    <font>
      <b/>
      <sz val="12"/>
      <name val="Times New Roman"/>
      <family val="1"/>
    </font>
    <font>
      <sz val="20"/>
      <name val="標楷體"/>
      <family val="4"/>
    </font>
    <font>
      <sz val="16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1"/>
      <color indexed="10"/>
      <name val="新細明體"/>
      <family val="1"/>
    </font>
    <font>
      <sz val="12"/>
      <color indexed="55"/>
      <name val="標楷體"/>
      <family val="4"/>
    </font>
    <font>
      <sz val="12"/>
      <color indexed="55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1"/>
      <color rgb="FFFF0000"/>
      <name val="新細明體"/>
      <family val="1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distributed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2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182" fontId="3" fillId="0" borderId="13" xfId="33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80" fontId="9" fillId="0" borderId="0" xfId="33" applyNumberFormat="1" applyFont="1" applyFill="1" applyAlignment="1">
      <alignment/>
    </xf>
    <xf numFmtId="183" fontId="9" fillId="0" borderId="0" xfId="33" applyNumberFormat="1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180" fontId="14" fillId="0" borderId="0" xfId="33" applyNumberFormat="1" applyFont="1" applyFill="1" applyAlignment="1">
      <alignment/>
    </xf>
    <xf numFmtId="0" fontId="13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10" fontId="3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182" fontId="3" fillId="0" borderId="0" xfId="0" applyNumberFormat="1" applyFont="1" applyAlignment="1">
      <alignment vertical="center"/>
    </xf>
    <xf numFmtId="184" fontId="3" fillId="0" borderId="13" xfId="33" applyNumberFormat="1" applyFont="1" applyBorder="1" applyAlignment="1">
      <alignment horizontal="right" vertical="center" wrapText="1"/>
    </xf>
    <xf numFmtId="184" fontId="3" fillId="0" borderId="0" xfId="0" applyNumberFormat="1" applyFont="1" applyAlignment="1">
      <alignment vertical="center"/>
    </xf>
    <xf numFmtId="184" fontId="3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180" fontId="13" fillId="0" borderId="15" xfId="33" applyNumberFormat="1" applyFont="1" applyFill="1" applyBorder="1" applyAlignment="1">
      <alignment/>
    </xf>
    <xf numFmtId="180" fontId="13" fillId="0" borderId="15" xfId="0" applyNumberFormat="1" applyFont="1" applyBorder="1" applyAlignment="1">
      <alignment/>
    </xf>
    <xf numFmtId="0" fontId="3" fillId="0" borderId="0" xfId="0" applyFont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/>
      <protection locked="0"/>
    </xf>
    <xf numFmtId="0" fontId="15" fillId="0" borderId="17" xfId="0" applyFont="1" applyBorder="1" applyAlignment="1" applyProtection="1">
      <alignment horizontal="left" wrapText="1"/>
      <protection locked="0"/>
    </xf>
    <xf numFmtId="0" fontId="15" fillId="0" borderId="17" xfId="0" applyFont="1" applyBorder="1" applyAlignment="1" applyProtection="1">
      <alignment horizontal="left"/>
      <protection locked="0"/>
    </xf>
    <xf numFmtId="0" fontId="15" fillId="0" borderId="18" xfId="0" applyFont="1" applyBorder="1" applyAlignment="1" applyProtection="1">
      <alignment horizontal="left"/>
      <protection locked="0"/>
    </xf>
    <xf numFmtId="0" fontId="15" fillId="0" borderId="19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 wrapText="1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20" xfId="0" applyFont="1" applyBorder="1" applyAlignment="1" applyProtection="1">
      <alignment horizontal="left"/>
      <protection locked="0"/>
    </xf>
    <xf numFmtId="0" fontId="15" fillId="0" borderId="21" xfId="0" applyFont="1" applyBorder="1" applyAlignment="1" applyProtection="1">
      <alignment horizontal="left"/>
      <protection locked="0"/>
    </xf>
    <xf numFmtId="0" fontId="15" fillId="0" borderId="15" xfId="0" applyFont="1" applyBorder="1" applyAlignment="1" applyProtection="1">
      <alignment horizontal="left" wrapText="1"/>
      <protection locked="0"/>
    </xf>
    <xf numFmtId="0" fontId="15" fillId="0" borderId="15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184" fontId="3" fillId="0" borderId="23" xfId="0" applyNumberFormat="1" applyFont="1" applyBorder="1" applyAlignment="1">
      <alignment horizontal="right" vertical="center"/>
    </xf>
    <xf numFmtId="2" fontId="3" fillId="0" borderId="23" xfId="0" applyNumberFormat="1" applyFont="1" applyBorder="1" applyAlignment="1">
      <alignment horizontal="right" vertical="center"/>
    </xf>
    <xf numFmtId="184" fontId="3" fillId="0" borderId="24" xfId="0" applyNumberFormat="1" applyFont="1" applyBorder="1" applyAlignment="1">
      <alignment horizontal="right" vertical="center"/>
    </xf>
    <xf numFmtId="184" fontId="3" fillId="0" borderId="0" xfId="0" applyNumberFormat="1" applyFont="1" applyAlignment="1">
      <alignment horizontal="center" vertical="center"/>
    </xf>
    <xf numFmtId="0" fontId="3" fillId="0" borderId="22" xfId="0" applyFont="1" applyBorder="1" applyAlignment="1">
      <alignment horizontal="centerContinuous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Continuous" vertical="center"/>
    </xf>
    <xf numFmtId="9" fontId="3" fillId="0" borderId="2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184" fontId="3" fillId="0" borderId="26" xfId="0" applyNumberFormat="1" applyFont="1" applyBorder="1" applyAlignment="1">
      <alignment horizontal="right" vertical="center"/>
    </xf>
    <xf numFmtId="184" fontId="3" fillId="0" borderId="27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horizontal="left" vertical="center"/>
      <protection locked="0"/>
    </xf>
    <xf numFmtId="184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184" fontId="3" fillId="0" borderId="23" xfId="0" applyNumberFormat="1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 quotePrefix="1">
      <alignment horizontal="left"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9" fontId="3" fillId="0" borderId="25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197" fontId="3" fillId="0" borderId="23" xfId="0" applyNumberFormat="1" applyFont="1" applyBorder="1" applyAlignment="1">
      <alignment horizontal="right" vertical="center"/>
    </xf>
    <xf numFmtId="0" fontId="12" fillId="0" borderId="0" xfId="0" applyFont="1" applyAlignment="1">
      <alignment horizontal="distributed" vertical="center" wrapText="1"/>
    </xf>
    <xf numFmtId="0" fontId="12" fillId="0" borderId="0" xfId="0" applyFont="1" applyAlignment="1" applyProtection="1">
      <alignment horizontal="left" vertical="center" wrapText="1"/>
      <protection/>
    </xf>
    <xf numFmtId="182" fontId="3" fillId="0" borderId="13" xfId="33" applyNumberFormat="1" applyFont="1" applyBorder="1" applyAlignment="1" applyProtection="1">
      <alignment vertical="center" wrapText="1"/>
      <protection/>
    </xf>
    <xf numFmtId="0" fontId="3" fillId="33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>
      <alignment horizontal="distributed"/>
    </xf>
    <xf numFmtId="0" fontId="11" fillId="33" borderId="0" xfId="0" applyFont="1" applyFill="1" applyAlignment="1">
      <alignment/>
    </xf>
    <xf numFmtId="180" fontId="13" fillId="33" borderId="15" xfId="33" applyNumberFormat="1" applyFont="1" applyFill="1" applyBorder="1" applyAlignment="1" applyProtection="1">
      <alignment/>
      <protection locked="0"/>
    </xf>
    <xf numFmtId="0" fontId="3" fillId="33" borderId="28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182" fontId="3" fillId="0" borderId="11" xfId="33" applyNumberFormat="1" applyFont="1" applyBorder="1" applyAlignment="1" applyProtection="1">
      <alignment horizontal="right" vertical="center" wrapText="1"/>
      <protection/>
    </xf>
    <xf numFmtId="9" fontId="3" fillId="0" borderId="25" xfId="0" applyNumberFormat="1" applyFont="1" applyBorder="1" applyAlignment="1" applyProtection="1">
      <alignment horizontal="center" vertical="center"/>
      <protection/>
    </xf>
    <xf numFmtId="184" fontId="3" fillId="0" borderId="29" xfId="0" applyNumberFormat="1" applyFont="1" applyBorder="1" applyAlignment="1">
      <alignment horizontal="right" vertical="center"/>
    </xf>
    <xf numFmtId="10" fontId="3" fillId="0" borderId="23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horizontal="left" vertical="center"/>
      <protection/>
    </xf>
    <xf numFmtId="0" fontId="1" fillId="0" borderId="23" xfId="0" applyFont="1" applyBorder="1" applyAlignment="1" applyProtection="1">
      <alignment horizontal="center" vertical="center"/>
      <protection locked="0"/>
    </xf>
    <xf numFmtId="10" fontId="3" fillId="0" borderId="23" xfId="0" applyNumberFormat="1" applyFont="1" applyBorder="1" applyAlignment="1" applyProtection="1">
      <alignment horizontal="right" vertical="center"/>
      <protection/>
    </xf>
    <xf numFmtId="199" fontId="3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Continuous" vertical="top"/>
    </xf>
    <xf numFmtId="9" fontId="2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180" fontId="13" fillId="0" borderId="0" xfId="33" applyNumberFormat="1" applyFont="1" applyFill="1" applyBorder="1" applyAlignment="1">
      <alignment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182" fontId="3" fillId="0" borderId="0" xfId="33" applyNumberFormat="1" applyFont="1" applyBorder="1" applyAlignment="1" applyProtection="1">
      <alignment vertical="center" wrapText="1"/>
      <protection/>
    </xf>
    <xf numFmtId="184" fontId="3" fillId="0" borderId="0" xfId="33" applyNumberFormat="1" applyFont="1" applyBorder="1" applyAlignment="1">
      <alignment horizontal="right" vertical="center" wrapText="1"/>
    </xf>
    <xf numFmtId="182" fontId="3" fillId="0" borderId="0" xfId="33" applyNumberFormat="1" applyFont="1" applyBorder="1" applyAlignment="1">
      <alignment vertical="center" wrapText="1"/>
    </xf>
    <xf numFmtId="182" fontId="3" fillId="0" borderId="0" xfId="33" applyNumberFormat="1" applyFont="1" applyBorder="1" applyAlignment="1" applyProtection="1">
      <alignment horizontal="right" vertical="center" wrapText="1"/>
      <protection/>
    </xf>
    <xf numFmtId="10" fontId="3" fillId="0" borderId="0" xfId="0" applyNumberFormat="1" applyFont="1" applyBorder="1" applyAlignment="1">
      <alignment vertical="center" wrapText="1"/>
    </xf>
    <xf numFmtId="0" fontId="1" fillId="0" borderId="23" xfId="0" applyFont="1" applyBorder="1" applyAlignment="1" applyProtection="1">
      <alignment horizontal="left" vertical="center"/>
      <protection locked="0"/>
    </xf>
    <xf numFmtId="198" fontId="3" fillId="33" borderId="23" xfId="0" applyNumberFormat="1" applyFont="1" applyFill="1" applyBorder="1" applyAlignment="1" applyProtection="1">
      <alignment horizontal="right" vertical="center"/>
      <protection locked="0"/>
    </xf>
    <xf numFmtId="10" fontId="3" fillId="33" borderId="23" xfId="0" applyNumberFormat="1" applyFont="1" applyFill="1" applyBorder="1" applyAlignment="1" applyProtection="1">
      <alignment horizontal="right" vertical="center"/>
      <protection locked="0"/>
    </xf>
    <xf numFmtId="184" fontId="3" fillId="33" borderId="23" xfId="0" applyNumberFormat="1" applyFont="1" applyFill="1" applyBorder="1" applyAlignment="1" applyProtection="1">
      <alignment horizontal="right" vertical="center"/>
      <protection locked="0"/>
    </xf>
    <xf numFmtId="184" fontId="3" fillId="0" borderId="23" xfId="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184" fontId="3" fillId="0" borderId="23" xfId="0" applyNumberFormat="1" applyFont="1" applyBorder="1" applyAlignment="1" applyProtection="1">
      <alignment horizontal="right" vertical="center"/>
      <protection/>
    </xf>
    <xf numFmtId="185" fontId="11" fillId="0" borderId="15" xfId="0" applyNumberFormat="1" applyFont="1" applyFill="1" applyBorder="1" applyAlignment="1" applyProtection="1">
      <alignment/>
      <protection/>
    </xf>
    <xf numFmtId="7" fontId="17" fillId="0" borderId="0" xfId="0" applyNumberFormat="1" applyFont="1" applyAlignment="1" applyProtection="1">
      <alignment horizontal="right"/>
      <protection/>
    </xf>
    <xf numFmtId="9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 applyProtection="1">
      <alignment/>
      <protection locked="0"/>
    </xf>
    <xf numFmtId="9" fontId="3" fillId="0" borderId="10" xfId="0" applyNumberFormat="1" applyFont="1" applyBorder="1" applyAlignment="1" applyProtection="1">
      <alignment horizontal="center" vertical="center" wrapText="1"/>
      <protection/>
    </xf>
    <xf numFmtId="0" fontId="60" fillId="0" borderId="0" xfId="0" applyFont="1" applyBorder="1" applyAlignment="1" applyProtection="1">
      <alignment/>
      <protection locked="0"/>
    </xf>
    <xf numFmtId="0" fontId="61" fillId="0" borderId="13" xfId="0" applyFont="1" applyBorder="1" applyAlignment="1" applyProtection="1">
      <alignment horizontal="left"/>
      <protection locked="0"/>
    </xf>
    <xf numFmtId="184" fontId="3" fillId="0" borderId="14" xfId="33" applyNumberFormat="1" applyFont="1" applyBorder="1" applyAlignment="1">
      <alignment horizontal="right" vertical="center" wrapText="1"/>
    </xf>
    <xf numFmtId="184" fontId="3" fillId="0" borderId="10" xfId="33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textRotation="255" wrapText="1"/>
    </xf>
    <xf numFmtId="0" fontId="0" fillId="0" borderId="20" xfId="0" applyFont="1" applyBorder="1" applyAlignment="1">
      <alignment horizontal="right" vertical="center" textRotation="255" wrapText="1"/>
    </xf>
    <xf numFmtId="0" fontId="0" fillId="0" borderId="13" xfId="0" applyFont="1" applyBorder="1" applyAlignment="1">
      <alignment horizontal="right" vertical="center" textRotation="255" wrapText="1"/>
    </xf>
    <xf numFmtId="0" fontId="60" fillId="0" borderId="19" xfId="0" applyFont="1" applyBorder="1" applyAlignment="1" applyProtection="1">
      <alignment horizontal="left" vertical="center" wrapText="1"/>
      <protection locked="0"/>
    </xf>
    <xf numFmtId="0" fontId="60" fillId="0" borderId="0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horizontal="left"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184" fontId="3" fillId="0" borderId="14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12" fillId="33" borderId="0" xfId="0" applyFont="1" applyFill="1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>
      <alignment horizontal="distributed" vertical="center"/>
    </xf>
    <xf numFmtId="0" fontId="12" fillId="33" borderId="0" xfId="0" applyFont="1" applyFill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>
      <alignment horizontal="distributed"/>
    </xf>
    <xf numFmtId="0" fontId="12" fillId="0" borderId="0" xfId="0" applyFont="1" applyAlignment="1">
      <alignment horizontal="left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33" borderId="0" xfId="0" applyFont="1" applyFill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15" xfId="0" applyFont="1" applyFill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504825</xdr:colOff>
      <xdr:row>1</xdr:row>
      <xdr:rowOff>0</xdr:rowOff>
    </xdr:from>
    <xdr:to>
      <xdr:col>13</xdr:col>
      <xdr:colOff>571500</xdr:colOff>
      <xdr:row>2</xdr:row>
      <xdr:rowOff>133350</xdr:rowOff>
    </xdr:to>
    <xdr:sp>
      <xdr:nvSpPr>
        <xdr:cNvPr id="1" name="Text Box 3"/>
        <xdr:cNvSpPr txBox="1">
          <a:spLocks noChangeAspect="1" noChangeArrowheads="1"/>
        </xdr:cNvSpPr>
      </xdr:nvSpPr>
      <xdr:spPr>
        <a:xfrm>
          <a:off x="11372850" y="209550"/>
          <a:ext cx="11811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969696"/>
              </a:solidFill>
              <a:latin typeface="標楷體"/>
              <a:ea typeface="標楷體"/>
              <a:cs typeface="標楷體"/>
            </a:rPr>
            <a:t>建築用</a:t>
          </a:r>
          <a:r>
            <a:rPr lang="en-US" cap="none" sz="1200" b="0" i="0" u="none" baseline="0">
              <a:solidFill>
                <a:srgbClr val="969696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809625</xdr:colOff>
      <xdr:row>20</xdr:row>
      <xdr:rowOff>19050</xdr:rowOff>
    </xdr:from>
    <xdr:to>
      <xdr:col>8</xdr:col>
      <xdr:colOff>809625</xdr:colOff>
      <xdr:row>26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7219950" y="5619750"/>
          <a:ext cx="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200650" y="1428750"/>
          <a:ext cx="56959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010275" y="142875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7886700" y="142875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9763125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200650" y="1428750"/>
          <a:ext cx="56959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010275" y="142875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7886700" y="142875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9763125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229225" y="1428750"/>
          <a:ext cx="56292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038850" y="142875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7915275" y="142875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97917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229225" y="1428750"/>
          <a:ext cx="56959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038850" y="142875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7915275" y="142875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97917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200650" y="1428750"/>
          <a:ext cx="56959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010275" y="142875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7886700" y="142875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9763125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200650" y="1428750"/>
          <a:ext cx="56959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010275" y="142875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7886700" y="142875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9763125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200650" y="1428750"/>
          <a:ext cx="56959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010275" y="142875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7886700" y="142875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9763125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200650" y="1428750"/>
          <a:ext cx="56959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010275" y="142875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7886700" y="142875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9763125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200650" y="1428750"/>
          <a:ext cx="56959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010275" y="142875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7886700" y="142875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9763125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200650" y="1428750"/>
          <a:ext cx="56959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010275" y="142875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7886700" y="142875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9763125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28"/>
  <sheetViews>
    <sheetView showGridLines="0" tabSelected="1" view="pageBreakPreview" zoomScaleNormal="75" zoomScaleSheetLayoutView="100" zoomScalePageLayoutView="0" workbookViewId="0" topLeftCell="A7">
      <selection activeCell="U18" sqref="U18"/>
    </sheetView>
  </sheetViews>
  <sheetFormatPr defaultColWidth="9.00390625" defaultRowHeight="16.5"/>
  <cols>
    <col min="1" max="1" width="2.75390625" style="3" customWidth="1"/>
    <col min="2" max="2" width="1.4921875" style="3" customWidth="1"/>
    <col min="3" max="3" width="3.375" style="3" customWidth="1"/>
    <col min="4" max="4" width="15.25390625" style="3" customWidth="1"/>
    <col min="5" max="5" width="17.375" style="3" bestFit="1" customWidth="1"/>
    <col min="6" max="14" width="14.625" style="3" customWidth="1"/>
    <col min="15" max="15" width="6.625" style="3" customWidth="1"/>
    <col min="16" max="16384" width="9.00390625" style="3" customWidth="1"/>
  </cols>
  <sheetData>
    <row r="1" ht="16.5"/>
    <row r="2" ht="16.5"/>
    <row r="3" spans="5:15" s="21" customFormat="1" ht="40.5" customHeight="1">
      <c r="E3" s="20"/>
      <c r="G3" s="20"/>
      <c r="H3" s="106"/>
      <c r="I3" s="105" t="s">
        <v>17</v>
      </c>
      <c r="J3" s="155" t="s">
        <v>56</v>
      </c>
      <c r="K3" s="155"/>
      <c r="L3" s="20"/>
      <c r="M3" s="20"/>
      <c r="N3" s="20"/>
      <c r="O3" s="20"/>
    </row>
    <row r="4" spans="3:15" s="21" customFormat="1" ht="19.5" customHeight="1">
      <c r="C4" s="157" t="s">
        <v>55</v>
      </c>
      <c r="D4" s="157"/>
      <c r="E4" s="156">
        <f>'(1)'!K4</f>
        <v>0</v>
      </c>
      <c r="F4" s="156"/>
      <c r="G4" s="156"/>
      <c r="J4" s="141" t="s">
        <v>54</v>
      </c>
      <c r="K4" s="141"/>
      <c r="L4" s="123" t="s">
        <v>51</v>
      </c>
      <c r="M4" s="122">
        <v>0</v>
      </c>
      <c r="N4" s="34" t="s">
        <v>52</v>
      </c>
      <c r="O4" s="34"/>
    </row>
    <row r="5" spans="3:15" s="21" customFormat="1" ht="19.5">
      <c r="C5" s="158" t="str">
        <f>'(1)'!C4</f>
        <v>工程名稱：</v>
      </c>
      <c r="D5" s="158"/>
      <c r="E5" s="158"/>
      <c r="F5" s="158"/>
      <c r="G5" s="158"/>
      <c r="H5" s="158"/>
      <c r="J5" s="87" t="s">
        <v>28</v>
      </c>
      <c r="K5" s="152" t="s">
        <v>27</v>
      </c>
      <c r="L5" s="152"/>
      <c r="M5" s="152"/>
      <c r="N5" s="152"/>
      <c r="O5" s="88"/>
    </row>
    <row r="6" spans="3:10" s="25" customFormat="1" ht="19.5" customHeight="1">
      <c r="C6" s="154" t="s">
        <v>0</v>
      </c>
      <c r="D6" s="154"/>
      <c r="E6" s="84">
        <f>'(1)'!F3</f>
        <v>0</v>
      </c>
      <c r="G6" s="26"/>
      <c r="I6" s="83" t="s">
        <v>1</v>
      </c>
      <c r="J6" s="84">
        <f>'(1)'!I3</f>
        <v>0</v>
      </c>
    </row>
    <row r="7" spans="3:11" s="25" customFormat="1" ht="19.5" customHeight="1">
      <c r="C7" s="154" t="s">
        <v>2</v>
      </c>
      <c r="D7" s="154"/>
      <c r="E7" s="84">
        <f>'(1)'!F4</f>
        <v>0</v>
      </c>
      <c r="G7" s="26"/>
      <c r="I7" s="83" t="s">
        <v>3</v>
      </c>
      <c r="J7" s="153">
        <f>'(1)'!I4</f>
        <v>0</v>
      </c>
      <c r="K7" s="153"/>
    </row>
    <row r="8" spans="3:15" s="22" customFormat="1" ht="24.75" customHeight="1">
      <c r="C8" s="142" t="s">
        <v>25</v>
      </c>
      <c r="D8" s="142"/>
      <c r="E8" s="89"/>
      <c r="F8" s="142" t="s">
        <v>26</v>
      </c>
      <c r="G8" s="142"/>
      <c r="H8" s="35">
        <f>SUM(E19:N19)</f>
        <v>0</v>
      </c>
      <c r="I8" s="142" t="s">
        <v>48</v>
      </c>
      <c r="J8" s="142"/>
      <c r="K8" s="35">
        <f>SUM(E13:N13)</f>
        <v>0</v>
      </c>
      <c r="L8" s="142" t="s">
        <v>49</v>
      </c>
      <c r="M8" s="142"/>
      <c r="N8" s="35">
        <f>SUM(E14:N15)</f>
        <v>0</v>
      </c>
      <c r="O8" s="107"/>
    </row>
    <row r="9" spans="3:15" s="22" customFormat="1" ht="24.75" customHeight="1">
      <c r="C9" s="143" t="s">
        <v>53</v>
      </c>
      <c r="D9" s="143"/>
      <c r="E9" s="143"/>
      <c r="F9" s="36">
        <f>E8+M4</f>
        <v>0</v>
      </c>
      <c r="G9" s="24"/>
      <c r="H9" s="23"/>
      <c r="J9" s="24"/>
      <c r="K9" s="23"/>
      <c r="M9" s="24"/>
      <c r="N9" s="23"/>
      <c r="O9" s="23"/>
    </row>
    <row r="10" spans="3:15" s="14" customFormat="1" ht="10.5" customHeight="1">
      <c r="C10" s="15"/>
      <c r="D10" s="15"/>
      <c r="E10" s="17"/>
      <c r="G10" s="16"/>
      <c r="H10" s="17"/>
      <c r="J10" s="16"/>
      <c r="K10" s="17"/>
      <c r="M10" s="16"/>
      <c r="N10" s="18"/>
      <c r="O10" s="18"/>
    </row>
    <row r="11" spans="3:15" s="5" customFormat="1" ht="27" customHeight="1">
      <c r="C11" s="144" t="s">
        <v>42</v>
      </c>
      <c r="D11" s="7" t="s">
        <v>4</v>
      </c>
      <c r="E11" s="90" t="s">
        <v>5</v>
      </c>
      <c r="F11" s="90" t="s">
        <v>5</v>
      </c>
      <c r="G11" s="90" t="s">
        <v>5</v>
      </c>
      <c r="H11" s="90" t="s">
        <v>5</v>
      </c>
      <c r="I11" s="91" t="s">
        <v>5</v>
      </c>
      <c r="J11" s="92" t="s">
        <v>5</v>
      </c>
      <c r="K11" s="93" t="s">
        <v>5</v>
      </c>
      <c r="L11" s="90" t="s">
        <v>5</v>
      </c>
      <c r="M11" s="90" t="s">
        <v>5</v>
      </c>
      <c r="N11" s="90" t="s">
        <v>5</v>
      </c>
      <c r="O11" s="108"/>
    </row>
    <row r="12" spans="3:15" s="5" customFormat="1" ht="27" customHeight="1">
      <c r="C12" s="146"/>
      <c r="D12" s="4" t="s">
        <v>6</v>
      </c>
      <c r="E12" s="10" t="s">
        <v>7</v>
      </c>
      <c r="F12" s="10" t="s">
        <v>8</v>
      </c>
      <c r="G12" s="10" t="s">
        <v>9</v>
      </c>
      <c r="H12" s="10" t="s">
        <v>10</v>
      </c>
      <c r="I12" s="8" t="s">
        <v>11</v>
      </c>
      <c r="J12" s="9" t="s">
        <v>12</v>
      </c>
      <c r="K12" s="11" t="s">
        <v>13</v>
      </c>
      <c r="L12" s="10" t="s">
        <v>14</v>
      </c>
      <c r="M12" s="10" t="s">
        <v>15</v>
      </c>
      <c r="N12" s="10" t="s">
        <v>16</v>
      </c>
      <c r="O12" s="109"/>
    </row>
    <row r="13" spans="3:16" s="5" customFormat="1" ht="16.5">
      <c r="C13" s="33" t="s">
        <v>19</v>
      </c>
      <c r="D13" s="11" t="s">
        <v>110</v>
      </c>
      <c r="E13" s="85">
        <f>'(1)'!K17*1.05</f>
        <v>0</v>
      </c>
      <c r="F13" s="85">
        <f>'(2)'!K17*1.05</f>
        <v>0</v>
      </c>
      <c r="G13" s="85">
        <f>'(3)'!K17*1.05</f>
        <v>0</v>
      </c>
      <c r="H13" s="85">
        <f>'(4)'!K17*1.05</f>
        <v>0</v>
      </c>
      <c r="I13" s="85">
        <f>'(5)'!K17*1.05</f>
        <v>0</v>
      </c>
      <c r="J13" s="85">
        <f>'(6)'!K17*1.05</f>
        <v>0</v>
      </c>
      <c r="K13" s="85">
        <f>'(7)'!K17*1.05</f>
        <v>0</v>
      </c>
      <c r="L13" s="85">
        <f>'(8)'!K17*1.05</f>
        <v>0</v>
      </c>
      <c r="M13" s="85">
        <f>'(9)'!K17*1.05</f>
        <v>0</v>
      </c>
      <c r="N13" s="85">
        <f>'(10)'!K17*1.05</f>
        <v>0</v>
      </c>
      <c r="O13" s="110"/>
      <c r="P13" s="29"/>
    </row>
    <row r="14" spans="3:15" s="31" customFormat="1" ht="33" customHeight="1">
      <c r="C14" s="147" t="s">
        <v>20</v>
      </c>
      <c r="D14" s="32" t="s">
        <v>111</v>
      </c>
      <c r="E14" s="132">
        <f>'(1)'!K18*1.05</f>
        <v>0</v>
      </c>
      <c r="F14" s="132">
        <f>'(2)'!K18*1.05</f>
        <v>0</v>
      </c>
      <c r="G14" s="132">
        <f>'(3)'!K18*1.05</f>
        <v>0</v>
      </c>
      <c r="H14" s="132">
        <f>'(4)'!K18*1.05</f>
        <v>0</v>
      </c>
      <c r="I14" s="132">
        <f>'(5)'!K18*1.05</f>
        <v>0</v>
      </c>
      <c r="J14" s="132">
        <f>'(6)'!K18*1.05</f>
        <v>0</v>
      </c>
      <c r="K14" s="132">
        <f>'(7)'!K18*1.05</f>
        <v>0</v>
      </c>
      <c r="L14" s="132">
        <f>'(8)'!K18*1.05</f>
        <v>0</v>
      </c>
      <c r="M14" s="132">
        <f>'(9)'!K18*1.05</f>
        <v>0</v>
      </c>
      <c r="N14" s="132">
        <f>'(10)'!K18*1.05</f>
        <v>0</v>
      </c>
      <c r="O14" s="111"/>
    </row>
    <row r="15" spans="3:15" s="31" customFormat="1" ht="16.5">
      <c r="C15" s="148"/>
      <c r="D15" s="129">
        <f>'(1)'!H18</f>
        <v>0.1</v>
      </c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11"/>
    </row>
    <row r="16" spans="3:15" s="5" customFormat="1" ht="16.5">
      <c r="C16" s="33" t="s">
        <v>21</v>
      </c>
      <c r="D16" s="11" t="s">
        <v>47</v>
      </c>
      <c r="E16" s="13">
        <f>SUM(E13:E15)</f>
        <v>0</v>
      </c>
      <c r="F16" s="13">
        <f aca="true" t="shared" si="0" ref="F16:N16">SUM(F13:F15)</f>
        <v>0</v>
      </c>
      <c r="G16" s="13">
        <f t="shared" si="0"/>
        <v>0</v>
      </c>
      <c r="H16" s="13">
        <f t="shared" si="0"/>
        <v>0</v>
      </c>
      <c r="I16" s="13">
        <f t="shared" si="0"/>
        <v>0</v>
      </c>
      <c r="J16" s="13">
        <f t="shared" si="0"/>
        <v>0</v>
      </c>
      <c r="K16" s="13">
        <f t="shared" si="0"/>
        <v>0</v>
      </c>
      <c r="L16" s="13">
        <f t="shared" si="0"/>
        <v>0</v>
      </c>
      <c r="M16" s="13">
        <f t="shared" si="0"/>
        <v>0</v>
      </c>
      <c r="N16" s="13">
        <f t="shared" si="0"/>
        <v>0</v>
      </c>
      <c r="O16" s="112"/>
    </row>
    <row r="17" spans="3:15" s="5" customFormat="1" ht="27" customHeight="1">
      <c r="C17" s="33" t="s">
        <v>22</v>
      </c>
      <c r="D17" s="19" t="s">
        <v>43</v>
      </c>
      <c r="E17" s="94">
        <f>'(1)'!K20</f>
        <v>0</v>
      </c>
      <c r="F17" s="94">
        <f>'(2)'!K20</f>
        <v>0</v>
      </c>
      <c r="G17" s="94">
        <f>'(3)'!K20</f>
        <v>0</v>
      </c>
      <c r="H17" s="94">
        <f>'(4)'!K20</f>
        <v>0</v>
      </c>
      <c r="I17" s="94">
        <f>'(5)'!K20</f>
        <v>0</v>
      </c>
      <c r="J17" s="94">
        <f>'(6)'!K20</f>
        <v>0</v>
      </c>
      <c r="K17" s="94">
        <f>'(7)'!K20</f>
        <v>0</v>
      </c>
      <c r="L17" s="94">
        <f>'(8)'!K20</f>
        <v>0</v>
      </c>
      <c r="M17" s="94">
        <f>'(9)'!K20</f>
        <v>0</v>
      </c>
      <c r="N17" s="94">
        <f>'(10)'!K20</f>
        <v>0</v>
      </c>
      <c r="O17" s="113"/>
    </row>
    <row r="18" spans="3:15" s="5" customFormat="1" ht="33" customHeight="1">
      <c r="C18" s="104" t="s">
        <v>23</v>
      </c>
      <c r="D18" s="103" t="s">
        <v>100</v>
      </c>
      <c r="E18" s="30">
        <f>'(1)'!$K$22</f>
        <v>0</v>
      </c>
      <c r="F18" s="30">
        <f>'(2)'!$K$22</f>
        <v>0</v>
      </c>
      <c r="G18" s="30">
        <f>'(3)'!$K$22</f>
        <v>0</v>
      </c>
      <c r="H18" s="30">
        <f>'(4)'!$K$22</f>
        <v>0</v>
      </c>
      <c r="I18" s="30">
        <f>'(5)'!$K$22</f>
        <v>0</v>
      </c>
      <c r="J18" s="30">
        <f>'(6)'!$K$22</f>
        <v>0</v>
      </c>
      <c r="K18" s="30">
        <f>'(7)'!$K$22</f>
        <v>0</v>
      </c>
      <c r="L18" s="30">
        <f>'(8)'!$K$22</f>
        <v>0</v>
      </c>
      <c r="M18" s="30">
        <f>'(9)'!$K$22</f>
        <v>0</v>
      </c>
      <c r="N18" s="30">
        <f>'(10)'!$K$22</f>
        <v>0</v>
      </c>
      <c r="O18" s="111"/>
    </row>
    <row r="19" spans="3:15" s="5" customFormat="1" ht="16.5">
      <c r="C19" s="33" t="s">
        <v>44</v>
      </c>
      <c r="D19" s="11" t="s">
        <v>45</v>
      </c>
      <c r="E19" s="13">
        <f>E16+E18</f>
        <v>0</v>
      </c>
      <c r="F19" s="13">
        <f aca="true" t="shared" si="1" ref="F19:N19">F16+F18</f>
        <v>0</v>
      </c>
      <c r="G19" s="13">
        <f t="shared" si="1"/>
        <v>0</v>
      </c>
      <c r="H19" s="13">
        <f t="shared" si="1"/>
        <v>0</v>
      </c>
      <c r="I19" s="13">
        <f t="shared" si="1"/>
        <v>0</v>
      </c>
      <c r="J19" s="13">
        <f t="shared" si="1"/>
        <v>0</v>
      </c>
      <c r="K19" s="13">
        <f t="shared" si="1"/>
        <v>0</v>
      </c>
      <c r="L19" s="13">
        <f t="shared" si="1"/>
        <v>0</v>
      </c>
      <c r="M19" s="13">
        <f t="shared" si="1"/>
        <v>0</v>
      </c>
      <c r="N19" s="13">
        <f t="shared" si="1"/>
        <v>0</v>
      </c>
      <c r="O19" s="112"/>
    </row>
    <row r="20" spans="3:15" s="5" customFormat="1" ht="16.5">
      <c r="C20" s="33" t="s">
        <v>50</v>
      </c>
      <c r="D20" s="19" t="s">
        <v>46</v>
      </c>
      <c r="E20" s="27" t="e">
        <f>E13/($E$8+$M$4)</f>
        <v>#DIV/0!</v>
      </c>
      <c r="F20" s="27" t="e">
        <f>SUM($E$13:F13)/($E$8+$M$4)</f>
        <v>#DIV/0!</v>
      </c>
      <c r="G20" s="27" t="e">
        <f>SUM($E$13:G13)/($E$8+$M$4)</f>
        <v>#DIV/0!</v>
      </c>
      <c r="H20" s="27" t="e">
        <f>SUM($E$13:H13)/($E$8+$M$4)</f>
        <v>#DIV/0!</v>
      </c>
      <c r="I20" s="27" t="e">
        <f>SUM($E$13:I13)/($E$8+$M$4)</f>
        <v>#DIV/0!</v>
      </c>
      <c r="J20" s="27" t="e">
        <f>SUM($E$13:J13)/($E$8+$M$4)</f>
        <v>#DIV/0!</v>
      </c>
      <c r="K20" s="27" t="e">
        <f>SUM($E$13:K13)/($E$8+$M$4)</f>
        <v>#DIV/0!</v>
      </c>
      <c r="L20" s="27" t="e">
        <f>SUM($E$13:L13)/($E$8+$M$4)</f>
        <v>#DIV/0!</v>
      </c>
      <c r="M20" s="27" t="e">
        <f>SUM($E$13:M13)/($E$8+$M$4)</f>
        <v>#DIV/0!</v>
      </c>
      <c r="N20" s="27" t="e">
        <f>SUM($E$13:N13)/($E$8+$M$4)</f>
        <v>#DIV/0!</v>
      </c>
      <c r="O20" s="114"/>
    </row>
    <row r="21" spans="3:15" ht="24" customHeight="1">
      <c r="C21" s="144" t="s">
        <v>24</v>
      </c>
      <c r="D21" s="37"/>
      <c r="E21" s="37"/>
      <c r="F21" s="37"/>
      <c r="G21" s="37"/>
      <c r="H21" s="37"/>
      <c r="I21" s="134" t="s">
        <v>29</v>
      </c>
      <c r="J21" s="38" t="s">
        <v>57</v>
      </c>
      <c r="K21" s="39"/>
      <c r="L21" s="40" t="s">
        <v>30</v>
      </c>
      <c r="M21" s="40"/>
      <c r="N21" s="41" t="s">
        <v>40</v>
      </c>
      <c r="O21" s="44"/>
    </row>
    <row r="22" spans="3:15" ht="24" customHeight="1">
      <c r="C22" s="145"/>
      <c r="D22" s="137" t="s">
        <v>136</v>
      </c>
      <c r="E22" s="138"/>
      <c r="F22" s="138"/>
      <c r="G22" s="138"/>
      <c r="H22" s="138"/>
      <c r="I22" s="135"/>
      <c r="J22" s="42" t="s">
        <v>31</v>
      </c>
      <c r="K22" s="43"/>
      <c r="L22" s="44" t="s">
        <v>32</v>
      </c>
      <c r="M22" s="44"/>
      <c r="N22" s="45"/>
      <c r="O22" s="44"/>
    </row>
    <row r="23" spans="3:15" ht="24" customHeight="1">
      <c r="C23" s="145"/>
      <c r="D23" s="149"/>
      <c r="E23" s="140"/>
      <c r="F23" s="140"/>
      <c r="G23" s="140"/>
      <c r="H23" s="140"/>
      <c r="I23" s="135"/>
      <c r="J23" s="42" t="s">
        <v>33</v>
      </c>
      <c r="K23" s="43"/>
      <c r="L23" s="44" t="s">
        <v>34</v>
      </c>
      <c r="M23" s="44"/>
      <c r="N23" s="45"/>
      <c r="O23" s="44"/>
    </row>
    <row r="24" spans="3:15" ht="24" customHeight="1">
      <c r="C24" s="145"/>
      <c r="D24" s="139"/>
      <c r="E24" s="140"/>
      <c r="F24" s="140"/>
      <c r="G24" s="140"/>
      <c r="H24" s="140"/>
      <c r="I24" s="135"/>
      <c r="J24" s="42" t="s">
        <v>41</v>
      </c>
      <c r="K24" s="43"/>
      <c r="L24" s="44" t="s">
        <v>35</v>
      </c>
      <c r="M24" s="44"/>
      <c r="N24" s="45"/>
      <c r="O24" s="44"/>
    </row>
    <row r="25" spans="3:15" ht="24" customHeight="1">
      <c r="C25" s="145"/>
      <c r="D25" s="149"/>
      <c r="E25" s="140"/>
      <c r="F25" s="140"/>
      <c r="G25" s="140"/>
      <c r="H25" s="140"/>
      <c r="I25" s="135"/>
      <c r="J25" s="42" t="s">
        <v>38</v>
      </c>
      <c r="K25" s="43"/>
      <c r="L25" s="44" t="s">
        <v>36</v>
      </c>
      <c r="M25" s="44"/>
      <c r="N25" s="45"/>
      <c r="O25" s="44"/>
    </row>
    <row r="26" spans="3:15" ht="24" customHeight="1">
      <c r="C26" s="146"/>
      <c r="D26" s="150"/>
      <c r="E26" s="151"/>
      <c r="F26" s="151"/>
      <c r="G26" s="151"/>
      <c r="H26" s="151"/>
      <c r="I26" s="136"/>
      <c r="J26" s="46" t="s">
        <v>37</v>
      </c>
      <c r="K26" s="47"/>
      <c r="L26" s="48" t="s">
        <v>39</v>
      </c>
      <c r="M26" s="48"/>
      <c r="N26" s="131" t="s">
        <v>139</v>
      </c>
      <c r="O26" s="44"/>
    </row>
    <row r="27" spans="4:15" s="6" customFormat="1" ht="33" customHeight="1">
      <c r="D27" s="6" t="s">
        <v>133</v>
      </c>
      <c r="E27" s="2"/>
      <c r="F27" s="12" t="s">
        <v>132</v>
      </c>
      <c r="G27" s="2"/>
      <c r="H27" s="2" t="s">
        <v>130</v>
      </c>
      <c r="K27" s="12" t="s">
        <v>131</v>
      </c>
      <c r="M27" s="12" t="s">
        <v>18</v>
      </c>
      <c r="N27" s="2"/>
      <c r="O27" s="2"/>
    </row>
    <row r="28" ht="19.5">
      <c r="D28" s="1"/>
    </row>
  </sheetData>
  <sheetProtection/>
  <mergeCells count="33">
    <mergeCell ref="K5:N5"/>
    <mergeCell ref="J7:K7"/>
    <mergeCell ref="C6:D6"/>
    <mergeCell ref="C7:D7"/>
    <mergeCell ref="J3:K3"/>
    <mergeCell ref="E4:G4"/>
    <mergeCell ref="C4:D4"/>
    <mergeCell ref="C5:H5"/>
    <mergeCell ref="C21:C26"/>
    <mergeCell ref="C14:C15"/>
    <mergeCell ref="D25:H25"/>
    <mergeCell ref="D26:H26"/>
    <mergeCell ref="D23:H23"/>
    <mergeCell ref="C8:D8"/>
    <mergeCell ref="C11:C12"/>
    <mergeCell ref="I21:I26"/>
    <mergeCell ref="D22:H22"/>
    <mergeCell ref="D24:H24"/>
    <mergeCell ref="N14:N15"/>
    <mergeCell ref="G14:G15"/>
    <mergeCell ref="J4:K4"/>
    <mergeCell ref="L8:M8"/>
    <mergeCell ref="C9:E9"/>
    <mergeCell ref="F8:G8"/>
    <mergeCell ref="I8:J8"/>
    <mergeCell ref="J14:J15"/>
    <mergeCell ref="K14:K15"/>
    <mergeCell ref="L14:L15"/>
    <mergeCell ref="M14:M15"/>
    <mergeCell ref="I14:I15"/>
    <mergeCell ref="E14:E15"/>
    <mergeCell ref="H14:H15"/>
    <mergeCell ref="F14:F15"/>
  </mergeCells>
  <printOptions horizontalCentered="1" verticalCentered="1"/>
  <pageMargins left="0.11811023622047245" right="0.1968503937007874" top="0.3937007874015748" bottom="0.2755905511811024" header="0.31496062992125984" footer="0.11811023622047245"/>
  <pageSetup fitToHeight="1" fitToWidth="1" horizontalDpi="180" verticalDpi="180" orientation="landscape" paperSize="9" scale="85" r:id="rId4"/>
  <headerFooter alignWithMargins="0">
    <oddHeader>&amp;L&amp;"標楷體,標準"&amp;6&amp;D&amp;R&amp;"標楷體,標準"
</oddHead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24"/>
  <sheetViews>
    <sheetView showGridLines="0" view="pageBreakPreview" zoomScaleNormal="75" zoomScaleSheetLayoutView="100" zoomScalePageLayoutView="0" workbookViewId="0" topLeftCell="A3">
      <selection activeCell="C24" sqref="C24:M24"/>
    </sheetView>
  </sheetViews>
  <sheetFormatPr defaultColWidth="9.00390625" defaultRowHeight="16.5"/>
  <cols>
    <col min="1" max="2" width="1.25" style="49" customWidth="1"/>
    <col min="3" max="3" width="3.625" style="49" customWidth="1"/>
    <col min="4" max="4" width="32.625" style="49" customWidth="1"/>
    <col min="5" max="5" width="10.00390625" style="49" customWidth="1"/>
    <col min="6" max="6" width="5.625" style="49" customWidth="1"/>
    <col min="7" max="7" width="13.875" style="49" bestFit="1" customWidth="1"/>
    <col min="8" max="8" width="10.625" style="49" customWidth="1"/>
    <col min="9" max="9" width="14.00390625" style="49" customWidth="1"/>
    <col min="10" max="10" width="10.625" style="49" customWidth="1"/>
    <col min="11" max="11" width="14.00390625" style="49" customWidth="1"/>
    <col min="12" max="12" width="10.625" style="49" customWidth="1"/>
    <col min="13" max="13" width="14.875" style="49" customWidth="1"/>
    <col min="14" max="14" width="2.625" style="49" customWidth="1"/>
    <col min="15" max="15" width="15.75390625" style="49" customWidth="1"/>
    <col min="16" max="16384" width="9.00390625" style="49" customWidth="1"/>
  </cols>
  <sheetData>
    <row r="1" ht="11.25" customHeight="1"/>
    <row r="2" spans="4:9" ht="43.5" customHeight="1">
      <c r="D2" s="102" t="s">
        <v>58</v>
      </c>
      <c r="E2" s="50"/>
      <c r="F2" s="50"/>
      <c r="G2" s="51"/>
      <c r="H2" s="51"/>
      <c r="I2" s="51"/>
    </row>
    <row r="3" spans="5:13" ht="28.5" customHeight="1">
      <c r="E3" s="28" t="s">
        <v>92</v>
      </c>
      <c r="F3" s="171">
        <f>'(1)'!F3:G3</f>
        <v>0</v>
      </c>
      <c r="G3" s="171"/>
      <c r="H3" s="49" t="s">
        <v>93</v>
      </c>
      <c r="I3" s="81">
        <f>'(1)'!I3</f>
        <v>0</v>
      </c>
      <c r="J3" s="52" t="s">
        <v>59</v>
      </c>
      <c r="K3" s="162" t="s">
        <v>109</v>
      </c>
      <c r="L3" s="162"/>
      <c r="M3" s="162"/>
    </row>
    <row r="4" spans="3:13" ht="29.25" customHeight="1">
      <c r="C4" s="173" t="str">
        <f>'(1)'!C4</f>
        <v>工程名稱：</v>
      </c>
      <c r="D4" s="173"/>
      <c r="E4" s="28" t="s">
        <v>94</v>
      </c>
      <c r="F4" s="172">
        <f>'(1)'!F4</f>
        <v>0</v>
      </c>
      <c r="G4" s="172"/>
      <c r="H4" s="52" t="s">
        <v>95</v>
      </c>
      <c r="I4" s="81">
        <f>'(1)'!I4</f>
        <v>0</v>
      </c>
      <c r="J4" s="52" t="s">
        <v>60</v>
      </c>
      <c r="K4" s="174">
        <f>'(1)'!K4</f>
        <v>0</v>
      </c>
      <c r="L4" s="174"/>
      <c r="M4" s="174"/>
    </row>
    <row r="5" spans="3:13" s="53" customFormat="1" ht="16.5">
      <c r="C5" s="175" t="s">
        <v>42</v>
      </c>
      <c r="D5" s="176" t="s">
        <v>61</v>
      </c>
      <c r="E5" s="167" t="s">
        <v>116</v>
      </c>
      <c r="F5" s="176" t="s">
        <v>118</v>
      </c>
      <c r="G5" s="176" t="s">
        <v>120</v>
      </c>
      <c r="H5" s="169" t="s">
        <v>122</v>
      </c>
      <c r="I5" s="170"/>
      <c r="J5" s="169" t="s">
        <v>124</v>
      </c>
      <c r="K5" s="170"/>
      <c r="L5" s="159" t="s">
        <v>126</v>
      </c>
      <c r="M5" s="161"/>
    </row>
    <row r="6" spans="3:13" s="53" customFormat="1" ht="16.5">
      <c r="C6" s="166"/>
      <c r="D6" s="168"/>
      <c r="E6" s="168"/>
      <c r="F6" s="168"/>
      <c r="G6" s="168"/>
      <c r="H6" s="125" t="s">
        <v>127</v>
      </c>
      <c r="I6" s="126" t="s">
        <v>129</v>
      </c>
      <c r="J6" s="125" t="s">
        <v>127</v>
      </c>
      <c r="K6" s="126" t="s">
        <v>129</v>
      </c>
      <c r="L6" s="125" t="s">
        <v>127</v>
      </c>
      <c r="M6" s="127" t="s">
        <v>129</v>
      </c>
    </row>
    <row r="7" spans="3:15" ht="26.25" customHeight="1">
      <c r="C7" s="54">
        <v>1</v>
      </c>
      <c r="D7" s="98">
        <f>'(1)'!D7</f>
        <v>0</v>
      </c>
      <c r="E7" s="119">
        <f>'(1)'!E7</f>
        <v>0</v>
      </c>
      <c r="F7" s="120">
        <f>'(1)'!F7</f>
        <v>0</v>
      </c>
      <c r="G7" s="121">
        <f>'(1)'!G7</f>
        <v>0</v>
      </c>
      <c r="H7" s="57">
        <f>'(8)'!L7</f>
        <v>0</v>
      </c>
      <c r="I7" s="56">
        <f>'(8)'!M7</f>
        <v>0</v>
      </c>
      <c r="J7" s="116"/>
      <c r="K7" s="56">
        <f aca="true" t="shared" si="0" ref="K7:K15">ROUND((+J7*G7),0)</f>
        <v>0</v>
      </c>
      <c r="L7" s="82">
        <f aca="true" t="shared" si="1" ref="L7:L15">+J7+H7</f>
        <v>0</v>
      </c>
      <c r="M7" s="58">
        <f>I7+K7</f>
        <v>0</v>
      </c>
      <c r="O7" s="59">
        <f>ROUND((+L7*G7),0)</f>
        <v>0</v>
      </c>
    </row>
    <row r="8" spans="3:15" ht="26.25" customHeight="1">
      <c r="C8" s="54">
        <v>2</v>
      </c>
      <c r="D8" s="98">
        <f>'(1)'!D8</f>
        <v>0</v>
      </c>
      <c r="E8" s="119">
        <f>'(1)'!E8</f>
        <v>0</v>
      </c>
      <c r="F8" s="120">
        <f>'(1)'!F8</f>
        <v>0</v>
      </c>
      <c r="G8" s="121">
        <f>'(1)'!G8</f>
        <v>0</v>
      </c>
      <c r="H8" s="57">
        <f>'(8)'!L8</f>
        <v>0</v>
      </c>
      <c r="I8" s="56">
        <f>'(8)'!M8</f>
        <v>0</v>
      </c>
      <c r="J8" s="116"/>
      <c r="K8" s="56">
        <f t="shared" si="0"/>
        <v>0</v>
      </c>
      <c r="L8" s="82">
        <f t="shared" si="1"/>
        <v>0</v>
      </c>
      <c r="M8" s="58">
        <f aca="true" t="shared" si="2" ref="M8:M23">I8+K8</f>
        <v>0</v>
      </c>
      <c r="O8" s="59">
        <f aca="true" t="shared" si="3" ref="O8:O16">ROUND((+L8*G8),0)</f>
        <v>0</v>
      </c>
    </row>
    <row r="9" spans="3:15" ht="26.25" customHeight="1">
      <c r="C9" s="54">
        <v>3</v>
      </c>
      <c r="D9" s="98">
        <f>'(1)'!D9</f>
        <v>0</v>
      </c>
      <c r="E9" s="119">
        <f>'(1)'!E9</f>
        <v>0</v>
      </c>
      <c r="F9" s="120">
        <f>'(1)'!F9</f>
        <v>0</v>
      </c>
      <c r="G9" s="121">
        <f>'(1)'!G9</f>
        <v>0</v>
      </c>
      <c r="H9" s="57">
        <f>'(8)'!L9</f>
        <v>0</v>
      </c>
      <c r="I9" s="56">
        <f>'(8)'!M9</f>
        <v>0</v>
      </c>
      <c r="J9" s="116"/>
      <c r="K9" s="56">
        <f t="shared" si="0"/>
        <v>0</v>
      </c>
      <c r="L9" s="82">
        <f t="shared" si="1"/>
        <v>0</v>
      </c>
      <c r="M9" s="58">
        <f t="shared" si="2"/>
        <v>0</v>
      </c>
      <c r="O9" s="59">
        <f t="shared" si="3"/>
        <v>0</v>
      </c>
    </row>
    <row r="10" spans="3:15" ht="26.25" customHeight="1">
      <c r="C10" s="54">
        <v>4</v>
      </c>
      <c r="D10" s="98">
        <f>'(1)'!D10</f>
        <v>0</v>
      </c>
      <c r="E10" s="119">
        <f>'(1)'!E10</f>
        <v>0</v>
      </c>
      <c r="F10" s="120">
        <f>'(1)'!F10</f>
        <v>0</v>
      </c>
      <c r="G10" s="121">
        <f>'(1)'!G10</f>
        <v>0</v>
      </c>
      <c r="H10" s="57">
        <f>'(8)'!L10</f>
        <v>0</v>
      </c>
      <c r="I10" s="56">
        <f>'(8)'!M10</f>
        <v>0</v>
      </c>
      <c r="J10" s="116"/>
      <c r="K10" s="56">
        <f t="shared" si="0"/>
        <v>0</v>
      </c>
      <c r="L10" s="82">
        <f t="shared" si="1"/>
        <v>0</v>
      </c>
      <c r="M10" s="58">
        <f t="shared" si="2"/>
        <v>0</v>
      </c>
      <c r="O10" s="59">
        <f t="shared" si="3"/>
        <v>0</v>
      </c>
    </row>
    <row r="11" spans="3:15" ht="26.25" customHeight="1">
      <c r="C11" s="54">
        <v>5</v>
      </c>
      <c r="D11" s="98">
        <f>'(1)'!D11</f>
        <v>0</v>
      </c>
      <c r="E11" s="119">
        <f>'(1)'!E11</f>
        <v>0</v>
      </c>
      <c r="F11" s="120">
        <f>'(1)'!F11</f>
        <v>0</v>
      </c>
      <c r="G11" s="121">
        <f>'(1)'!G11</f>
        <v>0</v>
      </c>
      <c r="H11" s="57">
        <f>'(8)'!L11</f>
        <v>0</v>
      </c>
      <c r="I11" s="56">
        <f>'(8)'!M11</f>
        <v>0</v>
      </c>
      <c r="J11" s="116"/>
      <c r="K11" s="56">
        <f t="shared" si="0"/>
        <v>0</v>
      </c>
      <c r="L11" s="82">
        <f t="shared" si="1"/>
        <v>0</v>
      </c>
      <c r="M11" s="58">
        <f t="shared" si="2"/>
        <v>0</v>
      </c>
      <c r="O11" s="59">
        <f t="shared" si="3"/>
        <v>0</v>
      </c>
    </row>
    <row r="12" spans="3:15" ht="26.25" customHeight="1">
      <c r="C12" s="54">
        <v>6</v>
      </c>
      <c r="D12" s="98">
        <f>'(1)'!D12</f>
        <v>0</v>
      </c>
      <c r="E12" s="119">
        <f>'(1)'!E12</f>
        <v>0</v>
      </c>
      <c r="F12" s="120">
        <f>'(1)'!F12</f>
        <v>0</v>
      </c>
      <c r="G12" s="121">
        <f>'(1)'!G12</f>
        <v>0</v>
      </c>
      <c r="H12" s="57">
        <f>'(8)'!L12</f>
        <v>0</v>
      </c>
      <c r="I12" s="56">
        <f>'(8)'!M12</f>
        <v>0</v>
      </c>
      <c r="J12" s="116"/>
      <c r="K12" s="56">
        <f t="shared" si="0"/>
        <v>0</v>
      </c>
      <c r="L12" s="82">
        <f t="shared" si="1"/>
        <v>0</v>
      </c>
      <c r="M12" s="58">
        <f t="shared" si="2"/>
        <v>0</v>
      </c>
      <c r="O12" s="59">
        <f t="shared" si="3"/>
        <v>0</v>
      </c>
    </row>
    <row r="13" spans="3:15" ht="26.25" customHeight="1">
      <c r="C13" s="54">
        <v>7</v>
      </c>
      <c r="D13" s="98">
        <f>'(1)'!D13</f>
        <v>0</v>
      </c>
      <c r="E13" s="119">
        <f>'(1)'!E13</f>
        <v>0</v>
      </c>
      <c r="F13" s="120">
        <f>'(1)'!F13</f>
        <v>0</v>
      </c>
      <c r="G13" s="121">
        <f>'(1)'!G13</f>
        <v>0</v>
      </c>
      <c r="H13" s="57">
        <f>'(8)'!L13</f>
        <v>0</v>
      </c>
      <c r="I13" s="56">
        <f>'(8)'!M13</f>
        <v>0</v>
      </c>
      <c r="J13" s="116"/>
      <c r="K13" s="56">
        <f t="shared" si="0"/>
        <v>0</v>
      </c>
      <c r="L13" s="82">
        <f t="shared" si="1"/>
        <v>0</v>
      </c>
      <c r="M13" s="58">
        <f t="shared" si="2"/>
        <v>0</v>
      </c>
      <c r="O13" s="59">
        <f t="shared" si="3"/>
        <v>0</v>
      </c>
    </row>
    <row r="14" spans="3:15" ht="26.25" customHeight="1">
      <c r="C14" s="54">
        <v>8</v>
      </c>
      <c r="D14" s="98">
        <f>'(1)'!D14</f>
        <v>0</v>
      </c>
      <c r="E14" s="119">
        <f>'(1)'!E14</f>
        <v>0</v>
      </c>
      <c r="F14" s="120">
        <f>'(1)'!F14</f>
        <v>0</v>
      </c>
      <c r="G14" s="121">
        <f>'(1)'!G14</f>
        <v>0</v>
      </c>
      <c r="H14" s="57">
        <f>'(8)'!L14</f>
        <v>0</v>
      </c>
      <c r="I14" s="56">
        <f>'(8)'!M14</f>
        <v>0</v>
      </c>
      <c r="J14" s="116"/>
      <c r="K14" s="56">
        <f t="shared" si="0"/>
        <v>0</v>
      </c>
      <c r="L14" s="82">
        <f t="shared" si="1"/>
        <v>0</v>
      </c>
      <c r="M14" s="58">
        <f t="shared" si="2"/>
        <v>0</v>
      </c>
      <c r="O14" s="59">
        <f t="shared" si="3"/>
        <v>0</v>
      </c>
    </row>
    <row r="15" spans="3:15" ht="26.25" customHeight="1">
      <c r="C15" s="54">
        <v>9</v>
      </c>
      <c r="D15" s="98">
        <f>'(1)'!D15</f>
        <v>0</v>
      </c>
      <c r="E15" s="119">
        <f>'(1)'!E15</f>
        <v>0</v>
      </c>
      <c r="F15" s="120">
        <f>'(1)'!F15</f>
        <v>0</v>
      </c>
      <c r="G15" s="121">
        <f>'(1)'!G15</f>
        <v>0</v>
      </c>
      <c r="H15" s="57">
        <f>'(8)'!L15</f>
        <v>0</v>
      </c>
      <c r="I15" s="56">
        <f>'(8)'!M15</f>
        <v>0</v>
      </c>
      <c r="J15" s="116"/>
      <c r="K15" s="56">
        <f t="shared" si="0"/>
        <v>0</v>
      </c>
      <c r="L15" s="82">
        <f t="shared" si="1"/>
        <v>0</v>
      </c>
      <c r="M15" s="58">
        <f t="shared" si="2"/>
        <v>0</v>
      </c>
      <c r="O15" s="59">
        <f t="shared" si="3"/>
        <v>0</v>
      </c>
    </row>
    <row r="16" spans="3:15" ht="26.25" customHeight="1">
      <c r="C16" s="54">
        <v>10</v>
      </c>
      <c r="D16" s="98" t="s">
        <v>98</v>
      </c>
      <c r="E16" s="119">
        <f>'(1)'!E16</f>
        <v>0</v>
      </c>
      <c r="F16" s="120">
        <f>'(1)'!F16</f>
        <v>0</v>
      </c>
      <c r="G16" s="121">
        <f>'(1)'!G16</f>
        <v>0</v>
      </c>
      <c r="H16" s="97">
        <f>'(8)'!L16</f>
        <v>0</v>
      </c>
      <c r="I16" s="56">
        <f>'(8)'!M16</f>
        <v>0</v>
      </c>
      <c r="J16" s="117"/>
      <c r="K16" s="56">
        <f>SUM(K7:K15)*J16</f>
        <v>0</v>
      </c>
      <c r="L16" s="97">
        <f>H16</f>
        <v>0</v>
      </c>
      <c r="M16" s="58">
        <f t="shared" si="2"/>
        <v>0</v>
      </c>
      <c r="O16" s="59">
        <f t="shared" si="3"/>
        <v>0</v>
      </c>
    </row>
    <row r="17" spans="3:15" ht="24" customHeight="1">
      <c r="C17" s="60"/>
      <c r="D17" s="61" t="s">
        <v>62</v>
      </c>
      <c r="E17" s="62"/>
      <c r="F17" s="55" t="s">
        <v>96</v>
      </c>
      <c r="G17" s="61"/>
      <c r="H17" s="61"/>
      <c r="I17" s="56">
        <f>'(8)'!M17</f>
        <v>0</v>
      </c>
      <c r="J17" s="56"/>
      <c r="K17" s="56">
        <f>SUM(K7:K16)</f>
        <v>0</v>
      </c>
      <c r="L17" s="56"/>
      <c r="M17" s="58">
        <f t="shared" si="2"/>
        <v>0</v>
      </c>
      <c r="O17" s="59"/>
    </row>
    <row r="18" spans="3:15" ht="24" customHeight="1">
      <c r="C18" s="73"/>
      <c r="D18" s="74"/>
      <c r="E18" s="75"/>
      <c r="F18" s="55" t="s">
        <v>63</v>
      </c>
      <c r="G18" s="61"/>
      <c r="H18" s="95">
        <f>'(1)'!H18</f>
        <v>0.1</v>
      </c>
      <c r="I18" s="56">
        <f>'(8)'!M18</f>
        <v>0</v>
      </c>
      <c r="J18" s="56"/>
      <c r="K18" s="72">
        <f>-ROUND((+K17*$H$18),0)</f>
        <v>0</v>
      </c>
      <c r="L18" s="56"/>
      <c r="M18" s="58">
        <f t="shared" si="2"/>
        <v>0</v>
      </c>
      <c r="O18" s="59"/>
    </row>
    <row r="19" spans="3:15" ht="24" customHeight="1">
      <c r="C19" s="73"/>
      <c r="D19" s="74"/>
      <c r="E19" s="75"/>
      <c r="F19" s="64" t="s">
        <v>97</v>
      </c>
      <c r="G19" s="61"/>
      <c r="H19" s="61"/>
      <c r="I19" s="56">
        <f>'(8)'!M19</f>
        <v>0</v>
      </c>
      <c r="J19" s="56"/>
      <c r="K19" s="56">
        <f>SUM(K17:K18)</f>
        <v>0</v>
      </c>
      <c r="L19" s="56"/>
      <c r="M19" s="58">
        <f t="shared" si="2"/>
        <v>0</v>
      </c>
      <c r="O19" s="59"/>
    </row>
    <row r="20" spans="3:15" ht="24" customHeight="1">
      <c r="C20" s="76"/>
      <c r="D20" s="74"/>
      <c r="E20" s="75"/>
      <c r="F20" s="55" t="s">
        <v>64</v>
      </c>
      <c r="G20" s="62"/>
      <c r="H20" s="95">
        <f>'(1)'!H20</f>
        <v>0.05</v>
      </c>
      <c r="I20" s="56">
        <f>'(8)'!M20</f>
        <v>0</v>
      </c>
      <c r="J20" s="56"/>
      <c r="K20" s="56">
        <f>ROUND((+K19*$H$20),0)</f>
        <v>0</v>
      </c>
      <c r="L20" s="56"/>
      <c r="M20" s="58">
        <f t="shared" si="2"/>
        <v>0</v>
      </c>
      <c r="O20" s="59"/>
    </row>
    <row r="21" spans="3:15" ht="24" customHeight="1">
      <c r="C21" s="76"/>
      <c r="D21" s="74"/>
      <c r="E21" s="75"/>
      <c r="F21" s="55" t="s">
        <v>65</v>
      </c>
      <c r="G21" s="62"/>
      <c r="H21" s="62"/>
      <c r="I21" s="56">
        <f>'(8)'!M21</f>
        <v>0</v>
      </c>
      <c r="J21" s="56"/>
      <c r="K21" s="56">
        <f>SUM(K19:K20)</f>
        <v>0</v>
      </c>
      <c r="L21" s="56"/>
      <c r="M21" s="58">
        <f t="shared" si="2"/>
        <v>0</v>
      </c>
      <c r="O21" s="59"/>
    </row>
    <row r="22" spans="3:15" ht="24" customHeight="1">
      <c r="C22" s="73"/>
      <c r="D22" s="74"/>
      <c r="E22" s="75"/>
      <c r="F22" s="64" t="s">
        <v>99</v>
      </c>
      <c r="G22" s="61"/>
      <c r="H22" s="63"/>
      <c r="I22" s="56">
        <f>'(8)'!M22</f>
        <v>0</v>
      </c>
      <c r="J22" s="56"/>
      <c r="K22" s="118"/>
      <c r="L22" s="56"/>
      <c r="M22" s="58">
        <f t="shared" si="2"/>
        <v>0</v>
      </c>
      <c r="O22" s="59"/>
    </row>
    <row r="23" spans="3:15" ht="24" customHeight="1">
      <c r="C23" s="77"/>
      <c r="D23" s="78"/>
      <c r="E23" s="79"/>
      <c r="F23" s="65" t="s">
        <v>66</v>
      </c>
      <c r="G23" s="66"/>
      <c r="H23" s="66"/>
      <c r="I23" s="67">
        <f>'(8)'!M23</f>
        <v>0</v>
      </c>
      <c r="J23" s="67"/>
      <c r="K23" s="67">
        <f>K21+K22</f>
        <v>0</v>
      </c>
      <c r="L23" s="67"/>
      <c r="M23" s="68">
        <f t="shared" si="2"/>
        <v>0</v>
      </c>
      <c r="O23" s="59"/>
    </row>
    <row r="24" spans="3:12" s="28" customFormat="1" ht="27" customHeight="1">
      <c r="C24" s="28" t="s">
        <v>134</v>
      </c>
      <c r="G24" s="28" t="s">
        <v>67</v>
      </c>
      <c r="J24" s="28" t="s">
        <v>138</v>
      </c>
      <c r="L24" s="28" t="s">
        <v>137</v>
      </c>
    </row>
    <row r="25" ht="19.5" customHeight="1"/>
  </sheetData>
  <sheetProtection/>
  <mergeCells count="13">
    <mergeCell ref="E5:E6"/>
    <mergeCell ref="F5:F6"/>
    <mergeCell ref="G5:G6"/>
    <mergeCell ref="H5:I5"/>
    <mergeCell ref="J5:K5"/>
    <mergeCell ref="L5:M5"/>
    <mergeCell ref="F3:G3"/>
    <mergeCell ref="F4:G4"/>
    <mergeCell ref="C4:D4"/>
    <mergeCell ref="K4:M4"/>
    <mergeCell ref="K3:M3"/>
    <mergeCell ref="C5:C6"/>
    <mergeCell ref="D5:D6"/>
  </mergeCells>
  <printOptions horizontalCentered="1" verticalCentered="1"/>
  <pageMargins left="0" right="0" top="0" bottom="0.984251968503937" header="0.1968503937007874" footer="0"/>
  <pageSetup fitToHeight="1" fitToWidth="1" horizontalDpi="360" verticalDpi="360" orientation="landscape" scale="94" r:id="rId2"/>
  <headerFooter alignWithMargins="0">
    <oddHeader>&amp;R&amp;"標楷體,標準"&amp;10第&amp;P頁 共&amp;N頁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24"/>
  <sheetViews>
    <sheetView showGridLines="0" view="pageBreakPreview" zoomScaleNormal="75" zoomScaleSheetLayoutView="100" zoomScalePageLayoutView="0" workbookViewId="0" topLeftCell="A8">
      <selection activeCell="K33" sqref="K33"/>
    </sheetView>
  </sheetViews>
  <sheetFormatPr defaultColWidth="9.00390625" defaultRowHeight="16.5"/>
  <cols>
    <col min="1" max="2" width="1.25" style="49" customWidth="1"/>
    <col min="3" max="3" width="3.625" style="49" customWidth="1"/>
    <col min="4" max="4" width="32.625" style="49" customWidth="1"/>
    <col min="5" max="5" width="10.00390625" style="49" customWidth="1"/>
    <col min="6" max="6" width="5.625" style="49" customWidth="1"/>
    <col min="7" max="7" width="13.875" style="49" bestFit="1" customWidth="1"/>
    <col min="8" max="8" width="10.625" style="49" customWidth="1"/>
    <col min="9" max="9" width="14.00390625" style="49" customWidth="1"/>
    <col min="10" max="10" width="10.625" style="49" customWidth="1"/>
    <col min="11" max="11" width="14.00390625" style="49" customWidth="1"/>
    <col min="12" max="12" width="10.625" style="49" customWidth="1"/>
    <col min="13" max="13" width="14.875" style="49" customWidth="1"/>
    <col min="14" max="14" width="2.625" style="49" customWidth="1"/>
    <col min="15" max="15" width="15.75390625" style="49" customWidth="1"/>
    <col min="16" max="16384" width="9.00390625" style="49" customWidth="1"/>
  </cols>
  <sheetData>
    <row r="1" ht="11.25" customHeight="1"/>
    <row r="2" spans="4:9" ht="43.5" customHeight="1">
      <c r="D2" s="102" t="s">
        <v>58</v>
      </c>
      <c r="E2" s="50"/>
      <c r="F2" s="50"/>
      <c r="G2" s="51"/>
      <c r="H2" s="51"/>
      <c r="I2" s="51"/>
    </row>
    <row r="3" spans="5:13" ht="28.5" customHeight="1">
      <c r="E3" s="28" t="s">
        <v>92</v>
      </c>
      <c r="F3" s="171">
        <f>'(1)'!F3:G3</f>
        <v>0</v>
      </c>
      <c r="G3" s="171"/>
      <c r="H3" s="49" t="s">
        <v>93</v>
      </c>
      <c r="I3" s="81">
        <f>'(1)'!I3</f>
        <v>0</v>
      </c>
      <c r="J3" s="52" t="s">
        <v>59</v>
      </c>
      <c r="K3" s="162" t="s">
        <v>112</v>
      </c>
      <c r="L3" s="162"/>
      <c r="M3" s="162"/>
    </row>
    <row r="4" spans="3:13" ht="29.25" customHeight="1">
      <c r="C4" s="173" t="str">
        <f>'(1)'!C4</f>
        <v>工程名稱：</v>
      </c>
      <c r="D4" s="173"/>
      <c r="E4" s="28" t="s">
        <v>94</v>
      </c>
      <c r="F4" s="172">
        <f>'(1)'!F4</f>
        <v>0</v>
      </c>
      <c r="G4" s="172"/>
      <c r="H4" s="52" t="s">
        <v>95</v>
      </c>
      <c r="I4" s="81">
        <f>'(1)'!I4</f>
        <v>0</v>
      </c>
      <c r="J4" s="52" t="s">
        <v>60</v>
      </c>
      <c r="K4" s="174">
        <f>'(1)'!K4</f>
        <v>0</v>
      </c>
      <c r="L4" s="174"/>
      <c r="M4" s="174"/>
    </row>
    <row r="5" spans="3:13" s="53" customFormat="1" ht="16.5">
      <c r="C5" s="175" t="s">
        <v>42</v>
      </c>
      <c r="D5" s="176" t="s">
        <v>61</v>
      </c>
      <c r="E5" s="167" t="s">
        <v>116</v>
      </c>
      <c r="F5" s="176" t="s">
        <v>118</v>
      </c>
      <c r="G5" s="176" t="s">
        <v>120</v>
      </c>
      <c r="H5" s="169" t="s">
        <v>122</v>
      </c>
      <c r="I5" s="170"/>
      <c r="J5" s="169" t="s">
        <v>124</v>
      </c>
      <c r="K5" s="170"/>
      <c r="L5" s="159" t="s">
        <v>126</v>
      </c>
      <c r="M5" s="161"/>
    </row>
    <row r="6" spans="3:13" s="53" customFormat="1" ht="16.5">
      <c r="C6" s="166"/>
      <c r="D6" s="168"/>
      <c r="E6" s="168"/>
      <c r="F6" s="168"/>
      <c r="G6" s="168"/>
      <c r="H6" s="125" t="s">
        <v>127</v>
      </c>
      <c r="I6" s="126" t="s">
        <v>129</v>
      </c>
      <c r="J6" s="125" t="s">
        <v>127</v>
      </c>
      <c r="K6" s="126" t="s">
        <v>129</v>
      </c>
      <c r="L6" s="125" t="s">
        <v>127</v>
      </c>
      <c r="M6" s="127" t="s">
        <v>129</v>
      </c>
    </row>
    <row r="7" spans="3:15" ht="26.25" customHeight="1">
      <c r="C7" s="54">
        <v>1</v>
      </c>
      <c r="D7" s="98">
        <f>'(1)'!D7</f>
        <v>0</v>
      </c>
      <c r="E7" s="119">
        <f>'(1)'!E7</f>
        <v>0</v>
      </c>
      <c r="F7" s="120">
        <f>'(1)'!F7</f>
        <v>0</v>
      </c>
      <c r="G7" s="121">
        <f>'(1)'!G7</f>
        <v>0</v>
      </c>
      <c r="H7" s="57">
        <f>'(9)'!L7</f>
        <v>0</v>
      </c>
      <c r="I7" s="56">
        <f>'(9)'!M7</f>
        <v>0</v>
      </c>
      <c r="J7" s="116"/>
      <c r="K7" s="56">
        <f aca="true" t="shared" si="0" ref="K7:K15">ROUND((+J7*G7),0)</f>
        <v>0</v>
      </c>
      <c r="L7" s="82">
        <f aca="true" t="shared" si="1" ref="L7:L15">+J7+H7</f>
        <v>0</v>
      </c>
      <c r="M7" s="58">
        <f>I7+K7</f>
        <v>0</v>
      </c>
      <c r="O7" s="59">
        <f>ROUND((+L7*G7),0)</f>
        <v>0</v>
      </c>
    </row>
    <row r="8" spans="3:15" ht="26.25" customHeight="1">
      <c r="C8" s="54">
        <v>2</v>
      </c>
      <c r="D8" s="98">
        <f>'(1)'!D8</f>
        <v>0</v>
      </c>
      <c r="E8" s="119">
        <f>'(1)'!E8</f>
        <v>0</v>
      </c>
      <c r="F8" s="120">
        <f>'(1)'!F8</f>
        <v>0</v>
      </c>
      <c r="G8" s="121">
        <f>'(1)'!G8</f>
        <v>0</v>
      </c>
      <c r="H8" s="57">
        <f>'(9)'!L8</f>
        <v>0</v>
      </c>
      <c r="I8" s="56">
        <f>'(9)'!M8</f>
        <v>0</v>
      </c>
      <c r="J8" s="116"/>
      <c r="K8" s="56">
        <f t="shared" si="0"/>
        <v>0</v>
      </c>
      <c r="L8" s="82">
        <f t="shared" si="1"/>
        <v>0</v>
      </c>
      <c r="M8" s="58">
        <f aca="true" t="shared" si="2" ref="M8:M23">I8+K8</f>
        <v>0</v>
      </c>
      <c r="O8" s="59">
        <f aca="true" t="shared" si="3" ref="O8:O16">ROUND((+L8*G8),0)</f>
        <v>0</v>
      </c>
    </row>
    <row r="9" spans="3:15" ht="26.25" customHeight="1">
      <c r="C9" s="54">
        <v>3</v>
      </c>
      <c r="D9" s="98">
        <f>'(1)'!D9</f>
        <v>0</v>
      </c>
      <c r="E9" s="119">
        <f>'(1)'!E9</f>
        <v>0</v>
      </c>
      <c r="F9" s="120">
        <f>'(1)'!F9</f>
        <v>0</v>
      </c>
      <c r="G9" s="121">
        <f>'(1)'!G9</f>
        <v>0</v>
      </c>
      <c r="H9" s="57">
        <f>'(9)'!L9</f>
        <v>0</v>
      </c>
      <c r="I9" s="56">
        <f>'(9)'!M9</f>
        <v>0</v>
      </c>
      <c r="J9" s="116"/>
      <c r="K9" s="56">
        <f t="shared" si="0"/>
        <v>0</v>
      </c>
      <c r="L9" s="82">
        <f t="shared" si="1"/>
        <v>0</v>
      </c>
      <c r="M9" s="58">
        <f t="shared" si="2"/>
        <v>0</v>
      </c>
      <c r="O9" s="59">
        <f t="shared" si="3"/>
        <v>0</v>
      </c>
    </row>
    <row r="10" spans="3:15" ht="26.25" customHeight="1">
      <c r="C10" s="54">
        <v>4</v>
      </c>
      <c r="D10" s="98">
        <f>'(1)'!D10</f>
        <v>0</v>
      </c>
      <c r="E10" s="119">
        <f>'(1)'!E10</f>
        <v>0</v>
      </c>
      <c r="F10" s="120">
        <f>'(1)'!F10</f>
        <v>0</v>
      </c>
      <c r="G10" s="121">
        <f>'(1)'!G10</f>
        <v>0</v>
      </c>
      <c r="H10" s="57">
        <f>'(9)'!L10</f>
        <v>0</v>
      </c>
      <c r="I10" s="56">
        <f>'(9)'!M10</f>
        <v>0</v>
      </c>
      <c r="J10" s="116"/>
      <c r="K10" s="56">
        <f t="shared" si="0"/>
        <v>0</v>
      </c>
      <c r="L10" s="82">
        <f t="shared" si="1"/>
        <v>0</v>
      </c>
      <c r="M10" s="58">
        <f t="shared" si="2"/>
        <v>0</v>
      </c>
      <c r="O10" s="59">
        <f t="shared" si="3"/>
        <v>0</v>
      </c>
    </row>
    <row r="11" spans="3:15" ht="26.25" customHeight="1">
      <c r="C11" s="54">
        <v>5</v>
      </c>
      <c r="D11" s="98">
        <f>'(1)'!D11</f>
        <v>0</v>
      </c>
      <c r="E11" s="119">
        <f>'(1)'!E11</f>
        <v>0</v>
      </c>
      <c r="F11" s="120">
        <f>'(1)'!F11</f>
        <v>0</v>
      </c>
      <c r="G11" s="121">
        <f>'(1)'!G11</f>
        <v>0</v>
      </c>
      <c r="H11" s="57">
        <f>'(9)'!L11</f>
        <v>0</v>
      </c>
      <c r="I11" s="56">
        <f>'(9)'!M11</f>
        <v>0</v>
      </c>
      <c r="J11" s="116"/>
      <c r="K11" s="56">
        <f t="shared" si="0"/>
        <v>0</v>
      </c>
      <c r="L11" s="82">
        <f t="shared" si="1"/>
        <v>0</v>
      </c>
      <c r="M11" s="58">
        <f t="shared" si="2"/>
        <v>0</v>
      </c>
      <c r="O11" s="59">
        <f t="shared" si="3"/>
        <v>0</v>
      </c>
    </row>
    <row r="12" spans="3:15" ht="26.25" customHeight="1">
      <c r="C12" s="54">
        <v>6</v>
      </c>
      <c r="D12" s="98">
        <f>'(1)'!D12</f>
        <v>0</v>
      </c>
      <c r="E12" s="119">
        <f>'(1)'!E12</f>
        <v>0</v>
      </c>
      <c r="F12" s="120">
        <f>'(1)'!F12</f>
        <v>0</v>
      </c>
      <c r="G12" s="121">
        <f>'(1)'!G12</f>
        <v>0</v>
      </c>
      <c r="H12" s="57">
        <f>'(9)'!L12</f>
        <v>0</v>
      </c>
      <c r="I12" s="56">
        <f>'(9)'!M12</f>
        <v>0</v>
      </c>
      <c r="J12" s="116"/>
      <c r="K12" s="56">
        <f t="shared" si="0"/>
        <v>0</v>
      </c>
      <c r="L12" s="82">
        <f t="shared" si="1"/>
        <v>0</v>
      </c>
      <c r="M12" s="58">
        <f t="shared" si="2"/>
        <v>0</v>
      </c>
      <c r="O12" s="59">
        <f t="shared" si="3"/>
        <v>0</v>
      </c>
    </row>
    <row r="13" spans="3:15" ht="26.25" customHeight="1">
      <c r="C13" s="54">
        <v>7</v>
      </c>
      <c r="D13" s="98">
        <f>'(1)'!D13</f>
        <v>0</v>
      </c>
      <c r="E13" s="119">
        <f>'(1)'!E13</f>
        <v>0</v>
      </c>
      <c r="F13" s="120">
        <f>'(1)'!F13</f>
        <v>0</v>
      </c>
      <c r="G13" s="121">
        <f>'(1)'!G13</f>
        <v>0</v>
      </c>
      <c r="H13" s="57">
        <f>'(9)'!L13</f>
        <v>0</v>
      </c>
      <c r="I13" s="56">
        <f>'(9)'!M13</f>
        <v>0</v>
      </c>
      <c r="J13" s="116"/>
      <c r="K13" s="56">
        <f t="shared" si="0"/>
        <v>0</v>
      </c>
      <c r="L13" s="82">
        <f t="shared" si="1"/>
        <v>0</v>
      </c>
      <c r="M13" s="58">
        <f t="shared" si="2"/>
        <v>0</v>
      </c>
      <c r="O13" s="59">
        <f t="shared" si="3"/>
        <v>0</v>
      </c>
    </row>
    <row r="14" spans="3:15" ht="26.25" customHeight="1">
      <c r="C14" s="54">
        <v>8</v>
      </c>
      <c r="D14" s="98">
        <f>'(1)'!D14</f>
        <v>0</v>
      </c>
      <c r="E14" s="119">
        <f>'(1)'!E14</f>
        <v>0</v>
      </c>
      <c r="F14" s="120">
        <f>'(1)'!F14</f>
        <v>0</v>
      </c>
      <c r="G14" s="121">
        <f>'(1)'!G14</f>
        <v>0</v>
      </c>
      <c r="H14" s="57">
        <f>'(9)'!L14</f>
        <v>0</v>
      </c>
      <c r="I14" s="56">
        <f>'(9)'!M14</f>
        <v>0</v>
      </c>
      <c r="J14" s="116"/>
      <c r="K14" s="56">
        <f t="shared" si="0"/>
        <v>0</v>
      </c>
      <c r="L14" s="82">
        <f t="shared" si="1"/>
        <v>0</v>
      </c>
      <c r="M14" s="58">
        <f t="shared" si="2"/>
        <v>0</v>
      </c>
      <c r="O14" s="59">
        <f t="shared" si="3"/>
        <v>0</v>
      </c>
    </row>
    <row r="15" spans="3:15" ht="26.25" customHeight="1">
      <c r="C15" s="54">
        <v>9</v>
      </c>
      <c r="D15" s="98">
        <f>'(1)'!D15</f>
        <v>0</v>
      </c>
      <c r="E15" s="119">
        <f>'(1)'!E15</f>
        <v>0</v>
      </c>
      <c r="F15" s="120">
        <f>'(1)'!F15</f>
        <v>0</v>
      </c>
      <c r="G15" s="121">
        <f>'(1)'!G15</f>
        <v>0</v>
      </c>
      <c r="H15" s="57">
        <f>'(9)'!L15</f>
        <v>0</v>
      </c>
      <c r="I15" s="56">
        <f>'(9)'!M15</f>
        <v>0</v>
      </c>
      <c r="J15" s="116"/>
      <c r="K15" s="56">
        <f t="shared" si="0"/>
        <v>0</v>
      </c>
      <c r="L15" s="82">
        <f t="shared" si="1"/>
        <v>0</v>
      </c>
      <c r="M15" s="58">
        <f t="shared" si="2"/>
        <v>0</v>
      </c>
      <c r="O15" s="59">
        <f t="shared" si="3"/>
        <v>0</v>
      </c>
    </row>
    <row r="16" spans="3:15" ht="26.25" customHeight="1">
      <c r="C16" s="54">
        <v>10</v>
      </c>
      <c r="D16" s="98" t="s">
        <v>98</v>
      </c>
      <c r="E16" s="119">
        <f>'(1)'!E16</f>
        <v>0</v>
      </c>
      <c r="F16" s="120">
        <f>'(1)'!F16</f>
        <v>0</v>
      </c>
      <c r="G16" s="121">
        <f>'(1)'!G16</f>
        <v>0</v>
      </c>
      <c r="H16" s="97">
        <f>'(9)'!L16</f>
        <v>0</v>
      </c>
      <c r="I16" s="56">
        <f>'(9)'!M16</f>
        <v>0</v>
      </c>
      <c r="J16" s="117"/>
      <c r="K16" s="56">
        <f>SUM(K7:K15)*J16</f>
        <v>0</v>
      </c>
      <c r="L16" s="97">
        <f>H16</f>
        <v>0</v>
      </c>
      <c r="M16" s="58">
        <f t="shared" si="2"/>
        <v>0</v>
      </c>
      <c r="O16" s="59">
        <f t="shared" si="3"/>
        <v>0</v>
      </c>
    </row>
    <row r="17" spans="3:15" ht="24" customHeight="1">
      <c r="C17" s="60"/>
      <c r="D17" s="61" t="s">
        <v>62</v>
      </c>
      <c r="E17" s="62"/>
      <c r="F17" s="55" t="s">
        <v>96</v>
      </c>
      <c r="G17" s="61"/>
      <c r="H17" s="61"/>
      <c r="I17" s="56">
        <f>'(9)'!M17</f>
        <v>0</v>
      </c>
      <c r="J17" s="56"/>
      <c r="K17" s="56">
        <f>SUM(K7:K16)</f>
        <v>0</v>
      </c>
      <c r="L17" s="56"/>
      <c r="M17" s="58">
        <f t="shared" si="2"/>
        <v>0</v>
      </c>
      <c r="O17" s="59"/>
    </row>
    <row r="18" spans="3:15" ht="24" customHeight="1">
      <c r="C18" s="73"/>
      <c r="D18" s="74"/>
      <c r="E18" s="75"/>
      <c r="F18" s="55" t="s">
        <v>63</v>
      </c>
      <c r="G18" s="61"/>
      <c r="H18" s="95">
        <f>'(1)'!H18</f>
        <v>0.1</v>
      </c>
      <c r="I18" s="56">
        <f>'(9)'!M18</f>
        <v>0</v>
      </c>
      <c r="J18" s="56"/>
      <c r="K18" s="72">
        <f>-ROUND((+K17*$H$18),0)</f>
        <v>0</v>
      </c>
      <c r="L18" s="56"/>
      <c r="M18" s="58">
        <f t="shared" si="2"/>
        <v>0</v>
      </c>
      <c r="O18" s="59"/>
    </row>
    <row r="19" spans="3:15" ht="24" customHeight="1">
      <c r="C19" s="73"/>
      <c r="D19" s="74"/>
      <c r="E19" s="75"/>
      <c r="F19" s="64" t="s">
        <v>97</v>
      </c>
      <c r="G19" s="61"/>
      <c r="H19" s="61"/>
      <c r="I19" s="56">
        <f>'(9)'!M19</f>
        <v>0</v>
      </c>
      <c r="J19" s="56"/>
      <c r="K19" s="56">
        <f>SUM(K17:K18)</f>
        <v>0</v>
      </c>
      <c r="L19" s="56"/>
      <c r="M19" s="58">
        <f t="shared" si="2"/>
        <v>0</v>
      </c>
      <c r="O19" s="59"/>
    </row>
    <row r="20" spans="3:15" ht="24" customHeight="1">
      <c r="C20" s="76"/>
      <c r="D20" s="74"/>
      <c r="E20" s="75"/>
      <c r="F20" s="55" t="s">
        <v>64</v>
      </c>
      <c r="G20" s="62"/>
      <c r="H20" s="95">
        <f>'(1)'!H20</f>
        <v>0.05</v>
      </c>
      <c r="I20" s="56">
        <f>'(9)'!M20</f>
        <v>0</v>
      </c>
      <c r="J20" s="56"/>
      <c r="K20" s="56">
        <f>ROUND((+K19*$H$20),0)</f>
        <v>0</v>
      </c>
      <c r="L20" s="56"/>
      <c r="M20" s="58">
        <f t="shared" si="2"/>
        <v>0</v>
      </c>
      <c r="O20" s="59"/>
    </row>
    <row r="21" spans="3:15" ht="24" customHeight="1">
      <c r="C21" s="76"/>
      <c r="D21" s="74"/>
      <c r="E21" s="75"/>
      <c r="F21" s="55" t="s">
        <v>65</v>
      </c>
      <c r="G21" s="62"/>
      <c r="H21" s="62"/>
      <c r="I21" s="101">
        <f>'(9)'!M21</f>
        <v>0</v>
      </c>
      <c r="J21" s="56"/>
      <c r="K21" s="56">
        <f>SUM(K19:K20)</f>
        <v>0</v>
      </c>
      <c r="L21" s="56"/>
      <c r="M21" s="58">
        <f t="shared" si="2"/>
        <v>0</v>
      </c>
      <c r="O21" s="59"/>
    </row>
    <row r="22" spans="3:15" ht="24" customHeight="1">
      <c r="C22" s="73"/>
      <c r="D22" s="74"/>
      <c r="E22" s="75"/>
      <c r="F22" s="64" t="s">
        <v>99</v>
      </c>
      <c r="G22" s="61"/>
      <c r="H22" s="63"/>
      <c r="I22" s="56">
        <f>'(9)'!M22</f>
        <v>0</v>
      </c>
      <c r="J22" s="56"/>
      <c r="K22" s="118"/>
      <c r="L22" s="56"/>
      <c r="M22" s="58">
        <f t="shared" si="2"/>
        <v>0</v>
      </c>
      <c r="O22" s="59"/>
    </row>
    <row r="23" spans="3:15" ht="24" customHeight="1">
      <c r="C23" s="77"/>
      <c r="D23" s="78"/>
      <c r="E23" s="79"/>
      <c r="F23" s="65" t="s">
        <v>66</v>
      </c>
      <c r="G23" s="66"/>
      <c r="H23" s="66"/>
      <c r="I23" s="67">
        <f>'(9)'!M23</f>
        <v>0</v>
      </c>
      <c r="J23" s="67"/>
      <c r="K23" s="67">
        <f>K21+K22</f>
        <v>0</v>
      </c>
      <c r="L23" s="67"/>
      <c r="M23" s="68">
        <f t="shared" si="2"/>
        <v>0</v>
      </c>
      <c r="O23" s="59"/>
    </row>
    <row r="24" spans="3:12" s="28" customFormat="1" ht="27" customHeight="1">
      <c r="C24" s="28" t="s">
        <v>134</v>
      </c>
      <c r="G24" s="28" t="s">
        <v>67</v>
      </c>
      <c r="J24" s="28" t="s">
        <v>138</v>
      </c>
      <c r="L24" s="28" t="s">
        <v>137</v>
      </c>
    </row>
    <row r="25" ht="19.5" customHeight="1"/>
  </sheetData>
  <sheetProtection/>
  <mergeCells count="13">
    <mergeCell ref="E5:E6"/>
    <mergeCell ref="F5:F6"/>
    <mergeCell ref="G5:G6"/>
    <mergeCell ref="H5:I5"/>
    <mergeCell ref="J5:K5"/>
    <mergeCell ref="L5:M5"/>
    <mergeCell ref="F3:G3"/>
    <mergeCell ref="F4:G4"/>
    <mergeCell ref="C4:D4"/>
    <mergeCell ref="K4:M4"/>
    <mergeCell ref="K3:M3"/>
    <mergeCell ref="C5:C6"/>
    <mergeCell ref="D5:D6"/>
  </mergeCells>
  <printOptions horizontalCentered="1" verticalCentered="1"/>
  <pageMargins left="0" right="0" top="0" bottom="0.984251968503937" header="0.1968503937007874" footer="0"/>
  <pageSetup fitToHeight="1" fitToWidth="1" horizontalDpi="360" verticalDpi="360" orientation="landscape" scale="94" r:id="rId2"/>
  <headerFooter alignWithMargins="0">
    <oddHeader>&amp;R&amp;"標楷體,標準"&amp;10第&amp;P頁 共&amp;N頁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24"/>
  <sheetViews>
    <sheetView showGridLines="0" view="pageBreakPreview" zoomScaleNormal="75" zoomScaleSheetLayoutView="100" zoomScalePageLayoutView="0" workbookViewId="0" topLeftCell="A1">
      <selection activeCell="O7" sqref="O7:O18"/>
    </sheetView>
  </sheetViews>
  <sheetFormatPr defaultColWidth="9.00390625" defaultRowHeight="16.5"/>
  <cols>
    <col min="1" max="2" width="1.25" style="49" customWidth="1"/>
    <col min="3" max="3" width="3.625" style="49" customWidth="1"/>
    <col min="4" max="4" width="32.625" style="49" customWidth="1"/>
    <col min="5" max="5" width="10.00390625" style="49" customWidth="1"/>
    <col min="6" max="6" width="5.625" style="49" customWidth="1"/>
    <col min="7" max="7" width="14.25390625" style="49" bestFit="1" customWidth="1"/>
    <col min="8" max="8" width="10.625" style="49" customWidth="1"/>
    <col min="9" max="9" width="14.00390625" style="49" customWidth="1"/>
    <col min="10" max="10" width="10.625" style="49" customWidth="1"/>
    <col min="11" max="11" width="14.00390625" style="49" customWidth="1"/>
    <col min="12" max="12" width="10.625" style="49" customWidth="1"/>
    <col min="13" max="13" width="14.00390625" style="49" customWidth="1"/>
    <col min="14" max="14" width="2.625" style="49" customWidth="1"/>
    <col min="15" max="15" width="15.75390625" style="49" customWidth="1"/>
    <col min="16" max="16384" width="9.00390625" style="49" customWidth="1"/>
  </cols>
  <sheetData>
    <row r="1" ht="11.25" customHeight="1"/>
    <row r="2" spans="4:9" ht="43.5" customHeight="1">
      <c r="D2" s="102" t="s">
        <v>58</v>
      </c>
      <c r="E2" s="50"/>
      <c r="F2" s="50"/>
      <c r="G2" s="51"/>
      <c r="H2" s="51"/>
      <c r="I2" s="51"/>
    </row>
    <row r="3" spans="5:13" ht="28.5" customHeight="1">
      <c r="E3" s="28" t="s">
        <v>73</v>
      </c>
      <c r="F3" s="162"/>
      <c r="G3" s="162"/>
      <c r="H3" s="49" t="s">
        <v>68</v>
      </c>
      <c r="I3" s="86"/>
      <c r="J3" s="52" t="s">
        <v>59</v>
      </c>
      <c r="K3" s="162" t="s">
        <v>101</v>
      </c>
      <c r="L3" s="162"/>
      <c r="M3" s="162"/>
    </row>
    <row r="4" spans="3:13" ht="29.25" customHeight="1">
      <c r="C4" s="164" t="s">
        <v>113</v>
      </c>
      <c r="D4" s="164"/>
      <c r="E4" s="28" t="s">
        <v>69</v>
      </c>
      <c r="F4" s="163"/>
      <c r="G4" s="163"/>
      <c r="H4" s="52" t="s">
        <v>70</v>
      </c>
      <c r="I4" s="86"/>
      <c r="J4" s="52" t="s">
        <v>60</v>
      </c>
      <c r="K4" s="163"/>
      <c r="L4" s="163"/>
      <c r="M4" s="163"/>
    </row>
    <row r="5" spans="3:13" s="53" customFormat="1" ht="16.5">
      <c r="C5" s="165" t="s">
        <v>114</v>
      </c>
      <c r="D5" s="167" t="s">
        <v>61</v>
      </c>
      <c r="E5" s="167" t="s">
        <v>115</v>
      </c>
      <c r="F5" s="167" t="s">
        <v>117</v>
      </c>
      <c r="G5" s="167" t="s">
        <v>119</v>
      </c>
      <c r="H5" s="159" t="s">
        <v>121</v>
      </c>
      <c r="I5" s="160"/>
      <c r="J5" s="159" t="s">
        <v>123</v>
      </c>
      <c r="K5" s="160"/>
      <c r="L5" s="159" t="s">
        <v>125</v>
      </c>
      <c r="M5" s="161"/>
    </row>
    <row r="6" spans="3:13" s="53" customFormat="1" ht="16.5">
      <c r="C6" s="166"/>
      <c r="D6" s="168"/>
      <c r="E6" s="168"/>
      <c r="F6" s="168"/>
      <c r="G6" s="168"/>
      <c r="H6" s="125" t="s">
        <v>127</v>
      </c>
      <c r="I6" s="126" t="s">
        <v>128</v>
      </c>
      <c r="J6" s="125" t="s">
        <v>127</v>
      </c>
      <c r="K6" s="126" t="s">
        <v>128</v>
      </c>
      <c r="L6" s="125" t="s">
        <v>127</v>
      </c>
      <c r="M6" s="127" t="s">
        <v>128</v>
      </c>
    </row>
    <row r="7" spans="3:15" ht="26.25" customHeight="1">
      <c r="C7" s="54">
        <v>1</v>
      </c>
      <c r="D7" s="115"/>
      <c r="E7" s="70"/>
      <c r="F7" s="71"/>
      <c r="G7" s="72"/>
      <c r="H7" s="82"/>
      <c r="I7" s="56">
        <f aca="true" t="shared" si="0" ref="I7:I15">ROUND((+H7*G7),0)</f>
        <v>0</v>
      </c>
      <c r="J7" s="116"/>
      <c r="K7" s="56">
        <f aca="true" t="shared" si="1" ref="K7:K15">ROUND((+J7*G7),0)</f>
        <v>0</v>
      </c>
      <c r="L7" s="82"/>
      <c r="M7" s="58">
        <f>I7+K7</f>
        <v>0</v>
      </c>
      <c r="O7" s="59"/>
    </row>
    <row r="8" spans="3:15" ht="26.25" customHeight="1">
      <c r="C8" s="54">
        <v>2</v>
      </c>
      <c r="D8" s="69"/>
      <c r="E8" s="70"/>
      <c r="F8" s="71"/>
      <c r="G8" s="72"/>
      <c r="H8" s="82"/>
      <c r="I8" s="56">
        <f t="shared" si="0"/>
        <v>0</v>
      </c>
      <c r="J8" s="116"/>
      <c r="K8" s="56">
        <f t="shared" si="1"/>
        <v>0</v>
      </c>
      <c r="L8" s="82"/>
      <c r="M8" s="58">
        <f aca="true" t="shared" si="2" ref="M8:M15">I8+K8</f>
        <v>0</v>
      </c>
      <c r="O8" s="59"/>
    </row>
    <row r="9" spans="3:15" ht="26.25" customHeight="1">
      <c r="C9" s="54">
        <v>3</v>
      </c>
      <c r="D9" s="69"/>
      <c r="E9" s="70"/>
      <c r="F9" s="71"/>
      <c r="G9" s="72"/>
      <c r="H9" s="82"/>
      <c r="I9" s="56">
        <f t="shared" si="0"/>
        <v>0</v>
      </c>
      <c r="J9" s="116"/>
      <c r="K9" s="56">
        <f t="shared" si="1"/>
        <v>0</v>
      </c>
      <c r="L9" s="82"/>
      <c r="M9" s="58">
        <f t="shared" si="2"/>
        <v>0</v>
      </c>
      <c r="O9" s="59"/>
    </row>
    <row r="10" spans="3:15" ht="26.25" customHeight="1">
      <c r="C10" s="54">
        <v>4</v>
      </c>
      <c r="D10" s="69"/>
      <c r="E10" s="70"/>
      <c r="F10" s="71"/>
      <c r="G10" s="72"/>
      <c r="H10" s="82"/>
      <c r="I10" s="56">
        <f t="shared" si="0"/>
        <v>0</v>
      </c>
      <c r="J10" s="116"/>
      <c r="K10" s="56">
        <f t="shared" si="1"/>
        <v>0</v>
      </c>
      <c r="L10" s="82"/>
      <c r="M10" s="58">
        <f t="shared" si="2"/>
        <v>0</v>
      </c>
      <c r="O10" s="59"/>
    </row>
    <row r="11" spans="3:15" ht="26.25" customHeight="1">
      <c r="C11" s="54">
        <v>5</v>
      </c>
      <c r="D11" s="69"/>
      <c r="E11" s="70"/>
      <c r="F11" s="71"/>
      <c r="G11" s="72"/>
      <c r="H11" s="82"/>
      <c r="I11" s="56">
        <f t="shared" si="0"/>
        <v>0</v>
      </c>
      <c r="J11" s="116"/>
      <c r="K11" s="56">
        <f t="shared" si="1"/>
        <v>0</v>
      </c>
      <c r="L11" s="82"/>
      <c r="M11" s="58">
        <f t="shared" si="2"/>
        <v>0</v>
      </c>
      <c r="O11" s="59"/>
    </row>
    <row r="12" spans="3:15" ht="26.25" customHeight="1">
      <c r="C12" s="54">
        <v>6</v>
      </c>
      <c r="D12" s="69"/>
      <c r="E12" s="70"/>
      <c r="F12" s="71"/>
      <c r="G12" s="72"/>
      <c r="H12" s="82"/>
      <c r="I12" s="56">
        <f t="shared" si="0"/>
        <v>0</v>
      </c>
      <c r="J12" s="116"/>
      <c r="K12" s="56">
        <f t="shared" si="1"/>
        <v>0</v>
      </c>
      <c r="L12" s="82"/>
      <c r="M12" s="58">
        <f t="shared" si="2"/>
        <v>0</v>
      </c>
      <c r="O12" s="59"/>
    </row>
    <row r="13" spans="3:15" ht="26.25" customHeight="1">
      <c r="C13" s="54">
        <v>7</v>
      </c>
      <c r="D13" s="69"/>
      <c r="E13" s="70"/>
      <c r="F13" s="71"/>
      <c r="G13" s="72"/>
      <c r="H13" s="82"/>
      <c r="I13" s="56">
        <f t="shared" si="0"/>
        <v>0</v>
      </c>
      <c r="J13" s="116"/>
      <c r="K13" s="56">
        <f t="shared" si="1"/>
        <v>0</v>
      </c>
      <c r="L13" s="82"/>
      <c r="M13" s="58">
        <f t="shared" si="2"/>
        <v>0</v>
      </c>
      <c r="O13" s="59"/>
    </row>
    <row r="14" spans="3:15" ht="26.25" customHeight="1">
      <c r="C14" s="54">
        <v>8</v>
      </c>
      <c r="D14" s="69"/>
      <c r="E14" s="70"/>
      <c r="F14" s="71"/>
      <c r="G14" s="72"/>
      <c r="H14" s="82"/>
      <c r="I14" s="56">
        <f t="shared" si="0"/>
        <v>0</v>
      </c>
      <c r="J14" s="116"/>
      <c r="K14" s="56">
        <f t="shared" si="1"/>
        <v>0</v>
      </c>
      <c r="L14" s="82"/>
      <c r="M14" s="58">
        <f t="shared" si="2"/>
        <v>0</v>
      </c>
      <c r="O14" s="59"/>
    </row>
    <row r="15" spans="3:15" ht="26.25" customHeight="1">
      <c r="C15" s="54">
        <v>9</v>
      </c>
      <c r="D15" s="69"/>
      <c r="E15" s="70"/>
      <c r="F15" s="71"/>
      <c r="G15" s="72"/>
      <c r="H15" s="82"/>
      <c r="I15" s="56">
        <f t="shared" si="0"/>
        <v>0</v>
      </c>
      <c r="J15" s="116"/>
      <c r="K15" s="56">
        <f t="shared" si="1"/>
        <v>0</v>
      </c>
      <c r="L15" s="82"/>
      <c r="M15" s="58">
        <f t="shared" si="2"/>
        <v>0</v>
      </c>
      <c r="O15" s="59"/>
    </row>
    <row r="16" spans="3:15" ht="26.25" customHeight="1">
      <c r="C16" s="54">
        <v>10</v>
      </c>
      <c r="D16" s="98"/>
      <c r="E16" s="70"/>
      <c r="F16" s="99"/>
      <c r="G16" s="72"/>
      <c r="H16" s="97"/>
      <c r="I16" s="56">
        <f>SUM(I7:I15)*H16</f>
        <v>0</v>
      </c>
      <c r="J16" s="117"/>
      <c r="K16" s="56">
        <f>SUM(K7:K15)*J16</f>
        <v>0</v>
      </c>
      <c r="L16" s="97"/>
      <c r="M16" s="58">
        <f>I16+K16</f>
        <v>0</v>
      </c>
      <c r="O16" s="59"/>
    </row>
    <row r="17" spans="3:15" ht="24" customHeight="1">
      <c r="C17" s="60"/>
      <c r="D17" s="61" t="s">
        <v>62</v>
      </c>
      <c r="E17" s="62"/>
      <c r="F17" s="55" t="s">
        <v>71</v>
      </c>
      <c r="G17" s="61"/>
      <c r="H17" s="61"/>
      <c r="I17" s="56">
        <f>SUM(I7:I16)</f>
        <v>0</v>
      </c>
      <c r="J17" s="56"/>
      <c r="K17" s="56">
        <f>SUM(K7:K16)</f>
        <v>0</v>
      </c>
      <c r="L17" s="56"/>
      <c r="M17" s="58">
        <f aca="true" t="shared" si="3" ref="M17:M23">I17+K17</f>
        <v>0</v>
      </c>
      <c r="O17" s="59"/>
    </row>
    <row r="18" spans="3:15" ht="24" customHeight="1">
      <c r="C18" s="73"/>
      <c r="D18" s="130" t="s">
        <v>135</v>
      </c>
      <c r="E18" s="75"/>
      <c r="F18" s="55" t="s">
        <v>63</v>
      </c>
      <c r="G18" s="61"/>
      <c r="H18" s="124">
        <v>0.1</v>
      </c>
      <c r="I18" s="56">
        <f>-ROUND((+I17*H18),0)</f>
        <v>0</v>
      </c>
      <c r="J18" s="56"/>
      <c r="K18" s="72">
        <f>-ROUND((+K17*$H$18),0)</f>
        <v>0</v>
      </c>
      <c r="L18" s="56"/>
      <c r="M18" s="58">
        <f t="shared" si="3"/>
        <v>0</v>
      </c>
      <c r="O18" s="59"/>
    </row>
    <row r="19" spans="3:15" ht="24" customHeight="1">
      <c r="C19" s="73"/>
      <c r="D19" s="128"/>
      <c r="E19" s="75"/>
      <c r="F19" s="64" t="s">
        <v>72</v>
      </c>
      <c r="G19" s="61"/>
      <c r="H19" s="61"/>
      <c r="I19" s="56">
        <f>SUM(I17:I18)</f>
        <v>0</v>
      </c>
      <c r="J19" s="56"/>
      <c r="K19" s="56">
        <f>SUM(K17:K18)</f>
        <v>0</v>
      </c>
      <c r="L19" s="56"/>
      <c r="M19" s="58">
        <f t="shared" si="3"/>
        <v>0</v>
      </c>
      <c r="O19" s="59"/>
    </row>
    <row r="20" spans="3:15" ht="24" customHeight="1">
      <c r="C20" s="76"/>
      <c r="D20" s="128"/>
      <c r="E20" s="75"/>
      <c r="F20" s="55" t="s">
        <v>64</v>
      </c>
      <c r="G20" s="62"/>
      <c r="H20" s="80">
        <v>0.05</v>
      </c>
      <c r="I20" s="56">
        <f>ROUND((+I19*H20),0)</f>
        <v>0</v>
      </c>
      <c r="J20" s="56"/>
      <c r="K20" s="56">
        <f>ROUND((+K19*$H$20),0)</f>
        <v>0</v>
      </c>
      <c r="L20" s="56"/>
      <c r="M20" s="96">
        <f t="shared" si="3"/>
        <v>0</v>
      </c>
      <c r="O20" s="59"/>
    </row>
    <row r="21" spans="3:15" ht="24" customHeight="1">
      <c r="C21" s="76"/>
      <c r="D21" s="128"/>
      <c r="E21" s="75"/>
      <c r="F21" s="55" t="s">
        <v>65</v>
      </c>
      <c r="G21" s="62"/>
      <c r="H21" s="62"/>
      <c r="I21" s="56">
        <f>SUM(I19:I20)</f>
        <v>0</v>
      </c>
      <c r="J21" s="56"/>
      <c r="K21" s="56">
        <f>SUM(K19:K20)</f>
        <v>0</v>
      </c>
      <c r="L21" s="56"/>
      <c r="M21" s="58">
        <f t="shared" si="3"/>
        <v>0</v>
      </c>
      <c r="O21" s="59"/>
    </row>
    <row r="22" spans="3:15" ht="24" customHeight="1">
      <c r="C22" s="73"/>
      <c r="D22" s="128"/>
      <c r="E22" s="75"/>
      <c r="F22" s="64" t="s">
        <v>99</v>
      </c>
      <c r="G22" s="61"/>
      <c r="H22" s="63"/>
      <c r="I22" s="56"/>
      <c r="J22" s="56"/>
      <c r="K22" s="118"/>
      <c r="L22" s="56"/>
      <c r="M22" s="58">
        <f t="shared" si="3"/>
        <v>0</v>
      </c>
      <c r="O22" s="59"/>
    </row>
    <row r="23" spans="3:15" ht="24" customHeight="1">
      <c r="C23" s="77"/>
      <c r="D23" s="78"/>
      <c r="E23" s="79"/>
      <c r="F23" s="65" t="s">
        <v>66</v>
      </c>
      <c r="G23" s="66"/>
      <c r="H23" s="66"/>
      <c r="I23" s="67">
        <f>I21+I22</f>
        <v>0</v>
      </c>
      <c r="J23" s="67"/>
      <c r="K23" s="67">
        <f>K21+K22</f>
        <v>0</v>
      </c>
      <c r="L23" s="67"/>
      <c r="M23" s="68">
        <f t="shared" si="3"/>
        <v>0</v>
      </c>
      <c r="O23" s="59"/>
    </row>
    <row r="24" spans="3:12" s="28" customFormat="1" ht="27" customHeight="1">
      <c r="C24" s="28" t="s">
        <v>134</v>
      </c>
      <c r="G24" s="28" t="s">
        <v>67</v>
      </c>
      <c r="J24" s="28" t="s">
        <v>138</v>
      </c>
      <c r="L24" s="28" t="s">
        <v>137</v>
      </c>
    </row>
    <row r="25" ht="19.5" customHeight="1"/>
  </sheetData>
  <sheetProtection/>
  <mergeCells count="13">
    <mergeCell ref="E5:E6"/>
    <mergeCell ref="F5:F6"/>
    <mergeCell ref="G5:G6"/>
    <mergeCell ref="H5:I5"/>
    <mergeCell ref="J5:K5"/>
    <mergeCell ref="L5:M5"/>
    <mergeCell ref="F3:G3"/>
    <mergeCell ref="F4:G4"/>
    <mergeCell ref="C4:D4"/>
    <mergeCell ref="K4:M4"/>
    <mergeCell ref="K3:M3"/>
    <mergeCell ref="C5:C6"/>
    <mergeCell ref="D5:D6"/>
  </mergeCells>
  <printOptions horizontalCentered="1" verticalCentered="1"/>
  <pageMargins left="0" right="0" top="0" bottom="0.984251968503937" header="0.1968503937007874" footer="0"/>
  <pageSetup fitToHeight="1" fitToWidth="1" horizontalDpi="360" verticalDpi="360" orientation="landscape" scale="94" r:id="rId2"/>
  <headerFooter alignWithMargins="0">
    <oddHeader>&amp;R&amp;"標楷體,標準"&amp;10第&amp;P頁 共&amp;N頁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24"/>
  <sheetViews>
    <sheetView showGridLines="0" view="pageBreakPreview" zoomScaleNormal="75" zoomScaleSheetLayoutView="100" zoomScalePageLayoutView="0" workbookViewId="0" topLeftCell="A7">
      <selection activeCell="C24" sqref="C24:M24"/>
    </sheetView>
  </sheetViews>
  <sheetFormatPr defaultColWidth="9.00390625" defaultRowHeight="16.5"/>
  <cols>
    <col min="1" max="2" width="1.25" style="49" customWidth="1"/>
    <col min="3" max="3" width="3.625" style="49" customWidth="1"/>
    <col min="4" max="4" width="32.625" style="49" customWidth="1"/>
    <col min="5" max="5" width="10.00390625" style="49" customWidth="1"/>
    <col min="6" max="6" width="5.625" style="49" customWidth="1"/>
    <col min="7" max="7" width="14.25390625" style="49" customWidth="1"/>
    <col min="8" max="8" width="10.625" style="49" customWidth="1"/>
    <col min="9" max="9" width="14.00390625" style="49" customWidth="1"/>
    <col min="10" max="10" width="10.625" style="49" customWidth="1"/>
    <col min="11" max="11" width="14.00390625" style="49" customWidth="1"/>
    <col min="12" max="12" width="10.625" style="49" customWidth="1"/>
    <col min="13" max="13" width="14.875" style="49" customWidth="1"/>
    <col min="14" max="14" width="2.625" style="49" customWidth="1"/>
    <col min="15" max="15" width="15.75390625" style="49" customWidth="1"/>
    <col min="16" max="16384" width="9.00390625" style="49" customWidth="1"/>
  </cols>
  <sheetData>
    <row r="1" ht="11.25" customHeight="1"/>
    <row r="2" spans="4:9" ht="43.5" customHeight="1">
      <c r="D2" s="102" t="s">
        <v>58</v>
      </c>
      <c r="E2" s="50"/>
      <c r="F2" s="50"/>
      <c r="G2" s="51"/>
      <c r="H2" s="51"/>
      <c r="I2" s="51"/>
    </row>
    <row r="3" spans="5:13" ht="28.5" customHeight="1">
      <c r="E3" s="28" t="s">
        <v>74</v>
      </c>
      <c r="F3" s="171">
        <f>'(1)'!F3:G3</f>
        <v>0</v>
      </c>
      <c r="G3" s="171"/>
      <c r="H3" s="49" t="s">
        <v>75</v>
      </c>
      <c r="I3" s="81">
        <f>'(1)'!I3</f>
        <v>0</v>
      </c>
      <c r="J3" s="52" t="s">
        <v>59</v>
      </c>
      <c r="K3" s="162" t="s">
        <v>102</v>
      </c>
      <c r="L3" s="162"/>
      <c r="M3" s="162"/>
    </row>
    <row r="4" spans="3:13" ht="29.25" customHeight="1">
      <c r="C4" s="173" t="str">
        <f>'(1)'!C4</f>
        <v>工程名稱：</v>
      </c>
      <c r="D4" s="173"/>
      <c r="E4" s="28" t="s">
        <v>76</v>
      </c>
      <c r="F4" s="172">
        <f>'(1)'!F4</f>
        <v>0</v>
      </c>
      <c r="G4" s="172"/>
      <c r="H4" s="52" t="s">
        <v>77</v>
      </c>
      <c r="I4" s="81">
        <f>'(1)'!I4</f>
        <v>0</v>
      </c>
      <c r="J4" s="52" t="s">
        <v>60</v>
      </c>
      <c r="K4" s="174">
        <f>'(1)'!K4</f>
        <v>0</v>
      </c>
      <c r="L4" s="174"/>
      <c r="M4" s="174"/>
    </row>
    <row r="5" spans="3:13" s="53" customFormat="1" ht="16.5">
      <c r="C5" s="175" t="s">
        <v>42</v>
      </c>
      <c r="D5" s="176" t="s">
        <v>61</v>
      </c>
      <c r="E5" s="167" t="s">
        <v>116</v>
      </c>
      <c r="F5" s="176" t="s">
        <v>118</v>
      </c>
      <c r="G5" s="176" t="s">
        <v>120</v>
      </c>
      <c r="H5" s="169" t="s">
        <v>122</v>
      </c>
      <c r="I5" s="170"/>
      <c r="J5" s="169" t="s">
        <v>124</v>
      </c>
      <c r="K5" s="170"/>
      <c r="L5" s="159" t="s">
        <v>126</v>
      </c>
      <c r="M5" s="161"/>
    </row>
    <row r="6" spans="3:13" s="53" customFormat="1" ht="16.5">
      <c r="C6" s="166"/>
      <c r="D6" s="168"/>
      <c r="E6" s="168"/>
      <c r="F6" s="168"/>
      <c r="G6" s="168"/>
      <c r="H6" s="125" t="s">
        <v>127</v>
      </c>
      <c r="I6" s="126" t="s">
        <v>129</v>
      </c>
      <c r="J6" s="125" t="s">
        <v>127</v>
      </c>
      <c r="K6" s="126" t="s">
        <v>129</v>
      </c>
      <c r="L6" s="125" t="s">
        <v>127</v>
      </c>
      <c r="M6" s="127" t="s">
        <v>129</v>
      </c>
    </row>
    <row r="7" spans="3:15" ht="26.25" customHeight="1">
      <c r="C7" s="54">
        <v>1</v>
      </c>
      <c r="D7" s="98">
        <f>'(1)'!D7</f>
        <v>0</v>
      </c>
      <c r="E7" s="119">
        <f>'(1)'!E7</f>
        <v>0</v>
      </c>
      <c r="F7" s="120">
        <f>'(1)'!F7</f>
        <v>0</v>
      </c>
      <c r="G7" s="121">
        <f>'(1)'!G7</f>
        <v>0</v>
      </c>
      <c r="H7" s="57">
        <f>'(1)'!L7</f>
        <v>0</v>
      </c>
      <c r="I7" s="56">
        <f>'(1)'!M7</f>
        <v>0</v>
      </c>
      <c r="J7" s="116"/>
      <c r="K7" s="56">
        <f aca="true" t="shared" si="0" ref="K7:K15">ROUND((+J7*G7),0)</f>
        <v>0</v>
      </c>
      <c r="L7" s="82">
        <f aca="true" t="shared" si="1" ref="L7:L15">+J7+H7</f>
        <v>0</v>
      </c>
      <c r="M7" s="58">
        <f>I7+K7</f>
        <v>0</v>
      </c>
      <c r="O7" s="59">
        <f>ROUND((+L7*G7),0)</f>
        <v>0</v>
      </c>
    </row>
    <row r="8" spans="3:15" ht="26.25" customHeight="1">
      <c r="C8" s="54">
        <v>2</v>
      </c>
      <c r="D8" s="98">
        <f>'(1)'!D8</f>
        <v>0</v>
      </c>
      <c r="E8" s="119">
        <f>'(1)'!E8</f>
        <v>0</v>
      </c>
      <c r="F8" s="120">
        <f>'(1)'!F8</f>
        <v>0</v>
      </c>
      <c r="G8" s="121">
        <f>'(1)'!G8</f>
        <v>0</v>
      </c>
      <c r="H8" s="57">
        <f>'(1)'!L8</f>
        <v>0</v>
      </c>
      <c r="I8" s="56">
        <f>'(1)'!M8</f>
        <v>0</v>
      </c>
      <c r="J8" s="116"/>
      <c r="K8" s="56">
        <f t="shared" si="0"/>
        <v>0</v>
      </c>
      <c r="L8" s="82">
        <f t="shared" si="1"/>
        <v>0</v>
      </c>
      <c r="M8" s="58">
        <f aca="true" t="shared" si="2" ref="M8:M16">I8+K8</f>
        <v>0</v>
      </c>
      <c r="O8" s="59">
        <f aca="true" t="shared" si="3" ref="O8:O16">ROUND((+L8*G8),0)</f>
        <v>0</v>
      </c>
    </row>
    <row r="9" spans="3:15" ht="26.25" customHeight="1">
      <c r="C9" s="54">
        <v>3</v>
      </c>
      <c r="D9" s="98">
        <f>'(1)'!D9</f>
        <v>0</v>
      </c>
      <c r="E9" s="119">
        <f>'(1)'!E9</f>
        <v>0</v>
      </c>
      <c r="F9" s="120">
        <f>'(1)'!F9</f>
        <v>0</v>
      </c>
      <c r="G9" s="121">
        <f>'(1)'!G9</f>
        <v>0</v>
      </c>
      <c r="H9" s="57">
        <f>'(1)'!L9</f>
        <v>0</v>
      </c>
      <c r="I9" s="56">
        <f>'(1)'!M9</f>
        <v>0</v>
      </c>
      <c r="J9" s="116"/>
      <c r="K9" s="56">
        <f t="shared" si="0"/>
        <v>0</v>
      </c>
      <c r="L9" s="82">
        <f t="shared" si="1"/>
        <v>0</v>
      </c>
      <c r="M9" s="58">
        <f t="shared" si="2"/>
        <v>0</v>
      </c>
      <c r="O9" s="59">
        <f t="shared" si="3"/>
        <v>0</v>
      </c>
    </row>
    <row r="10" spans="3:15" ht="26.25" customHeight="1">
      <c r="C10" s="54">
        <v>4</v>
      </c>
      <c r="D10" s="98">
        <f>'(1)'!D10</f>
        <v>0</v>
      </c>
      <c r="E10" s="119">
        <f>'(1)'!E10</f>
        <v>0</v>
      </c>
      <c r="F10" s="120">
        <f>'(1)'!F10</f>
        <v>0</v>
      </c>
      <c r="G10" s="121">
        <f>'(1)'!G10</f>
        <v>0</v>
      </c>
      <c r="H10" s="57">
        <f>'(1)'!L10</f>
        <v>0</v>
      </c>
      <c r="I10" s="56">
        <f>'(1)'!M10</f>
        <v>0</v>
      </c>
      <c r="J10" s="116"/>
      <c r="K10" s="56">
        <f t="shared" si="0"/>
        <v>0</v>
      </c>
      <c r="L10" s="82">
        <f t="shared" si="1"/>
        <v>0</v>
      </c>
      <c r="M10" s="58">
        <f t="shared" si="2"/>
        <v>0</v>
      </c>
      <c r="O10" s="59">
        <f t="shared" si="3"/>
        <v>0</v>
      </c>
    </row>
    <row r="11" spans="3:15" ht="26.25" customHeight="1">
      <c r="C11" s="54">
        <v>5</v>
      </c>
      <c r="D11" s="98">
        <f>'(1)'!D11</f>
        <v>0</v>
      </c>
      <c r="E11" s="119">
        <f>'(1)'!E11</f>
        <v>0</v>
      </c>
      <c r="F11" s="120">
        <f>'(1)'!F11</f>
        <v>0</v>
      </c>
      <c r="G11" s="121">
        <f>'(1)'!G11</f>
        <v>0</v>
      </c>
      <c r="H11" s="57">
        <f>'(1)'!L11</f>
        <v>0</v>
      </c>
      <c r="I11" s="56">
        <f>'(1)'!M11</f>
        <v>0</v>
      </c>
      <c r="J11" s="116"/>
      <c r="K11" s="56">
        <f t="shared" si="0"/>
        <v>0</v>
      </c>
      <c r="L11" s="82">
        <f t="shared" si="1"/>
        <v>0</v>
      </c>
      <c r="M11" s="58">
        <f t="shared" si="2"/>
        <v>0</v>
      </c>
      <c r="O11" s="59">
        <f t="shared" si="3"/>
        <v>0</v>
      </c>
    </row>
    <row r="12" spans="3:15" ht="26.25" customHeight="1">
      <c r="C12" s="54">
        <v>6</v>
      </c>
      <c r="D12" s="98">
        <f>'(1)'!D12</f>
        <v>0</v>
      </c>
      <c r="E12" s="119">
        <f>'(1)'!E12</f>
        <v>0</v>
      </c>
      <c r="F12" s="120">
        <f>'(1)'!F12</f>
        <v>0</v>
      </c>
      <c r="G12" s="121">
        <f>'(1)'!G12</f>
        <v>0</v>
      </c>
      <c r="H12" s="57">
        <f>'(1)'!L12</f>
        <v>0</v>
      </c>
      <c r="I12" s="56">
        <f>'(1)'!M12</f>
        <v>0</v>
      </c>
      <c r="J12" s="116"/>
      <c r="K12" s="56">
        <f t="shared" si="0"/>
        <v>0</v>
      </c>
      <c r="L12" s="82">
        <f t="shared" si="1"/>
        <v>0</v>
      </c>
      <c r="M12" s="58">
        <f t="shared" si="2"/>
        <v>0</v>
      </c>
      <c r="O12" s="59">
        <f t="shared" si="3"/>
        <v>0</v>
      </c>
    </row>
    <row r="13" spans="3:15" ht="26.25" customHeight="1">
      <c r="C13" s="54">
        <v>7</v>
      </c>
      <c r="D13" s="98">
        <f>'(1)'!D13</f>
        <v>0</v>
      </c>
      <c r="E13" s="119">
        <f>'(1)'!E13</f>
        <v>0</v>
      </c>
      <c r="F13" s="120">
        <f>'(1)'!F13</f>
        <v>0</v>
      </c>
      <c r="G13" s="121">
        <f>'(1)'!G13</f>
        <v>0</v>
      </c>
      <c r="H13" s="57">
        <f>'(1)'!L13</f>
        <v>0</v>
      </c>
      <c r="I13" s="56">
        <f>'(1)'!M13</f>
        <v>0</v>
      </c>
      <c r="J13" s="116"/>
      <c r="K13" s="56">
        <f t="shared" si="0"/>
        <v>0</v>
      </c>
      <c r="L13" s="82">
        <f t="shared" si="1"/>
        <v>0</v>
      </c>
      <c r="M13" s="58">
        <f t="shared" si="2"/>
        <v>0</v>
      </c>
      <c r="O13" s="59">
        <f t="shared" si="3"/>
        <v>0</v>
      </c>
    </row>
    <row r="14" spans="3:15" ht="26.25" customHeight="1">
      <c r="C14" s="54">
        <v>8</v>
      </c>
      <c r="D14" s="98">
        <f>'(1)'!D14</f>
        <v>0</v>
      </c>
      <c r="E14" s="119">
        <f>'(1)'!E14</f>
        <v>0</v>
      </c>
      <c r="F14" s="120">
        <f>'(1)'!F14</f>
        <v>0</v>
      </c>
      <c r="G14" s="121">
        <f>'(1)'!G14</f>
        <v>0</v>
      </c>
      <c r="H14" s="57">
        <f>'(1)'!L14</f>
        <v>0</v>
      </c>
      <c r="I14" s="56">
        <f>'(1)'!M14</f>
        <v>0</v>
      </c>
      <c r="J14" s="116"/>
      <c r="K14" s="56">
        <f t="shared" si="0"/>
        <v>0</v>
      </c>
      <c r="L14" s="82">
        <f t="shared" si="1"/>
        <v>0</v>
      </c>
      <c r="M14" s="58">
        <f t="shared" si="2"/>
        <v>0</v>
      </c>
      <c r="O14" s="59">
        <f t="shared" si="3"/>
        <v>0</v>
      </c>
    </row>
    <row r="15" spans="3:15" ht="26.25" customHeight="1">
      <c r="C15" s="54">
        <v>9</v>
      </c>
      <c r="D15" s="98">
        <f>'(1)'!D15</f>
        <v>0</v>
      </c>
      <c r="E15" s="119">
        <f>'(1)'!E15</f>
        <v>0</v>
      </c>
      <c r="F15" s="120">
        <f>'(1)'!F15</f>
        <v>0</v>
      </c>
      <c r="G15" s="121">
        <f>'(1)'!G15</f>
        <v>0</v>
      </c>
      <c r="H15" s="57">
        <f>'(1)'!L15</f>
        <v>0</v>
      </c>
      <c r="I15" s="56">
        <f>'(1)'!M15</f>
        <v>0</v>
      </c>
      <c r="J15" s="116"/>
      <c r="K15" s="56">
        <f t="shared" si="0"/>
        <v>0</v>
      </c>
      <c r="L15" s="82">
        <f t="shared" si="1"/>
        <v>0</v>
      </c>
      <c r="M15" s="58">
        <f t="shared" si="2"/>
        <v>0</v>
      </c>
      <c r="O15" s="59">
        <f t="shared" si="3"/>
        <v>0</v>
      </c>
    </row>
    <row r="16" spans="3:15" ht="26.25" customHeight="1">
      <c r="C16" s="54">
        <v>10</v>
      </c>
      <c r="D16" s="98" t="s">
        <v>98</v>
      </c>
      <c r="E16" s="119">
        <f>'(1)'!E16</f>
        <v>0</v>
      </c>
      <c r="F16" s="120">
        <f>'(1)'!F16</f>
        <v>0</v>
      </c>
      <c r="G16" s="121">
        <f>'(1)'!G16</f>
        <v>0</v>
      </c>
      <c r="H16" s="97">
        <f>'(1)'!L16</f>
        <v>0</v>
      </c>
      <c r="I16" s="56">
        <f>'(1)'!M16</f>
        <v>0</v>
      </c>
      <c r="J16" s="117"/>
      <c r="K16" s="56">
        <f>SUM(K7:K15)*J16</f>
        <v>0</v>
      </c>
      <c r="L16" s="97">
        <f>H16</f>
        <v>0</v>
      </c>
      <c r="M16" s="58">
        <f t="shared" si="2"/>
        <v>0</v>
      </c>
      <c r="O16" s="59">
        <f t="shared" si="3"/>
        <v>0</v>
      </c>
    </row>
    <row r="17" spans="3:15" ht="24" customHeight="1">
      <c r="C17" s="60"/>
      <c r="D17" s="61" t="s">
        <v>62</v>
      </c>
      <c r="E17" s="62"/>
      <c r="F17" s="55" t="s">
        <v>78</v>
      </c>
      <c r="G17" s="61"/>
      <c r="H17" s="61"/>
      <c r="I17" s="56">
        <f>'(1)'!M17</f>
        <v>0</v>
      </c>
      <c r="J17" s="56"/>
      <c r="K17" s="56">
        <f>SUM(K7:K16)</f>
        <v>0</v>
      </c>
      <c r="L17" s="56"/>
      <c r="M17" s="58">
        <f aca="true" t="shared" si="4" ref="M17:M23">I17+K17</f>
        <v>0</v>
      </c>
      <c r="O17" s="59"/>
    </row>
    <row r="18" spans="3:15" ht="24" customHeight="1">
      <c r="C18" s="73"/>
      <c r="D18" s="74"/>
      <c r="E18" s="75"/>
      <c r="F18" s="55" t="s">
        <v>63</v>
      </c>
      <c r="G18" s="61"/>
      <c r="H18" s="95">
        <f>'(1)'!H18</f>
        <v>0.1</v>
      </c>
      <c r="I18" s="56">
        <f>'(1)'!M18</f>
        <v>0</v>
      </c>
      <c r="J18" s="56"/>
      <c r="K18" s="72">
        <f>-ROUND((+K17*$H$18),0)</f>
        <v>0</v>
      </c>
      <c r="L18" s="56"/>
      <c r="M18" s="58">
        <f t="shared" si="4"/>
        <v>0</v>
      </c>
      <c r="O18" s="59"/>
    </row>
    <row r="19" spans="3:15" ht="24" customHeight="1">
      <c r="C19" s="73"/>
      <c r="D19" s="74"/>
      <c r="E19" s="75"/>
      <c r="F19" s="64" t="s">
        <v>79</v>
      </c>
      <c r="G19" s="61"/>
      <c r="H19" s="61"/>
      <c r="I19" s="56">
        <f>'(1)'!M19</f>
        <v>0</v>
      </c>
      <c r="J19" s="56"/>
      <c r="K19" s="56">
        <f>SUM(K17:K18)</f>
        <v>0</v>
      </c>
      <c r="L19" s="56"/>
      <c r="M19" s="58">
        <f t="shared" si="4"/>
        <v>0</v>
      </c>
      <c r="O19" s="59"/>
    </row>
    <row r="20" spans="3:15" ht="24" customHeight="1">
      <c r="C20" s="76"/>
      <c r="D20" s="74"/>
      <c r="E20" s="75"/>
      <c r="F20" s="55" t="s">
        <v>64</v>
      </c>
      <c r="G20" s="62"/>
      <c r="H20" s="95">
        <f>'(1)'!H20</f>
        <v>0.05</v>
      </c>
      <c r="I20" s="56">
        <f>'(1)'!M20</f>
        <v>0</v>
      </c>
      <c r="J20" s="56"/>
      <c r="K20" s="56">
        <f>ROUND((+K19*$H$20),0)</f>
        <v>0</v>
      </c>
      <c r="L20" s="56"/>
      <c r="M20" s="58">
        <f t="shared" si="4"/>
        <v>0</v>
      </c>
      <c r="O20" s="59"/>
    </row>
    <row r="21" spans="3:15" ht="24" customHeight="1">
      <c r="C21" s="76"/>
      <c r="D21" s="74"/>
      <c r="E21" s="75"/>
      <c r="F21" s="55" t="s">
        <v>65</v>
      </c>
      <c r="G21" s="62"/>
      <c r="H21" s="62"/>
      <c r="I21" s="56">
        <f>'(1)'!M21</f>
        <v>0</v>
      </c>
      <c r="J21" s="56"/>
      <c r="K21" s="56">
        <f>SUM(K19:K20)</f>
        <v>0</v>
      </c>
      <c r="L21" s="56"/>
      <c r="M21" s="58">
        <f t="shared" si="4"/>
        <v>0</v>
      </c>
      <c r="O21" s="59"/>
    </row>
    <row r="22" spans="3:15" ht="24" customHeight="1">
      <c r="C22" s="73"/>
      <c r="D22" s="74"/>
      <c r="E22" s="75"/>
      <c r="F22" s="64" t="s">
        <v>99</v>
      </c>
      <c r="G22" s="61"/>
      <c r="H22" s="63"/>
      <c r="I22" s="56">
        <f>'(1)'!M22</f>
        <v>0</v>
      </c>
      <c r="J22" s="56"/>
      <c r="K22" s="118"/>
      <c r="L22" s="56"/>
      <c r="M22" s="58">
        <f t="shared" si="4"/>
        <v>0</v>
      </c>
      <c r="O22" s="59"/>
    </row>
    <row r="23" spans="3:15" ht="24" customHeight="1">
      <c r="C23" s="77"/>
      <c r="D23" s="78"/>
      <c r="E23" s="79"/>
      <c r="F23" s="65" t="s">
        <v>66</v>
      </c>
      <c r="G23" s="66"/>
      <c r="H23" s="66"/>
      <c r="I23" s="67">
        <f>'(1)'!M23</f>
        <v>0</v>
      </c>
      <c r="J23" s="67"/>
      <c r="K23" s="67">
        <f>K21+K22</f>
        <v>0</v>
      </c>
      <c r="L23" s="67"/>
      <c r="M23" s="68">
        <f t="shared" si="4"/>
        <v>0</v>
      </c>
      <c r="O23" s="59"/>
    </row>
    <row r="24" spans="3:12" s="28" customFormat="1" ht="27" customHeight="1">
      <c r="C24" s="28" t="s">
        <v>134</v>
      </c>
      <c r="G24" s="28" t="s">
        <v>67</v>
      </c>
      <c r="J24" s="28" t="s">
        <v>138</v>
      </c>
      <c r="L24" s="28" t="s">
        <v>137</v>
      </c>
    </row>
    <row r="25" ht="19.5" customHeight="1"/>
  </sheetData>
  <sheetProtection/>
  <mergeCells count="13">
    <mergeCell ref="E5:E6"/>
    <mergeCell ref="F5:F6"/>
    <mergeCell ref="G5:G6"/>
    <mergeCell ref="H5:I5"/>
    <mergeCell ref="J5:K5"/>
    <mergeCell ref="L5:M5"/>
    <mergeCell ref="F3:G3"/>
    <mergeCell ref="F4:G4"/>
    <mergeCell ref="C4:D4"/>
    <mergeCell ref="K4:M4"/>
    <mergeCell ref="K3:M3"/>
    <mergeCell ref="C5:C6"/>
    <mergeCell ref="D5:D6"/>
  </mergeCells>
  <printOptions horizontalCentered="1" verticalCentered="1"/>
  <pageMargins left="0" right="0" top="0" bottom="0.984251968503937" header="0.1968503937007874" footer="0"/>
  <pageSetup fitToHeight="1" fitToWidth="1" horizontalDpi="360" verticalDpi="360" orientation="landscape" scale="93" r:id="rId2"/>
  <headerFooter alignWithMargins="0">
    <oddHeader>&amp;R&amp;"標楷體,標準"&amp;10第&amp;P頁 共&amp;N頁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24"/>
  <sheetViews>
    <sheetView showGridLines="0" view="pageBreakPreview" zoomScaleNormal="75" zoomScaleSheetLayoutView="100" zoomScalePageLayoutView="0" workbookViewId="0" topLeftCell="A7">
      <selection activeCell="C24" sqref="C24:M24"/>
    </sheetView>
  </sheetViews>
  <sheetFormatPr defaultColWidth="9.00390625" defaultRowHeight="16.5"/>
  <cols>
    <col min="1" max="2" width="1.25" style="49" customWidth="1"/>
    <col min="3" max="3" width="3.625" style="49" customWidth="1"/>
    <col min="4" max="4" width="32.625" style="49" customWidth="1"/>
    <col min="5" max="5" width="10.00390625" style="49" customWidth="1"/>
    <col min="6" max="6" width="5.625" style="49" customWidth="1"/>
    <col min="7" max="7" width="13.875" style="49" bestFit="1" customWidth="1"/>
    <col min="8" max="8" width="10.625" style="49" customWidth="1"/>
    <col min="9" max="9" width="14.00390625" style="49" customWidth="1"/>
    <col min="10" max="10" width="10.625" style="49" customWidth="1"/>
    <col min="11" max="11" width="14.00390625" style="49" customWidth="1"/>
    <col min="12" max="12" width="10.625" style="49" customWidth="1"/>
    <col min="13" max="13" width="14.875" style="49" customWidth="1"/>
    <col min="14" max="14" width="2.625" style="49" customWidth="1"/>
    <col min="15" max="15" width="15.75390625" style="49" customWidth="1"/>
    <col min="16" max="16384" width="9.00390625" style="49" customWidth="1"/>
  </cols>
  <sheetData>
    <row r="1" ht="11.25" customHeight="1"/>
    <row r="2" spans="4:9" ht="43.5" customHeight="1">
      <c r="D2" s="102" t="s">
        <v>58</v>
      </c>
      <c r="E2" s="50"/>
      <c r="F2" s="50"/>
      <c r="G2" s="51"/>
      <c r="H2" s="51"/>
      <c r="I2" s="51"/>
    </row>
    <row r="3" spans="5:13" ht="28.5" customHeight="1">
      <c r="E3" s="28" t="s">
        <v>80</v>
      </c>
      <c r="F3" s="171">
        <f>'(1)'!F3:G3</f>
        <v>0</v>
      </c>
      <c r="G3" s="171"/>
      <c r="H3" s="49" t="s">
        <v>81</v>
      </c>
      <c r="I3" s="81">
        <f>'(1)'!I3</f>
        <v>0</v>
      </c>
      <c r="J3" s="52" t="s">
        <v>59</v>
      </c>
      <c r="K3" s="162" t="s">
        <v>103</v>
      </c>
      <c r="L3" s="162"/>
      <c r="M3" s="162"/>
    </row>
    <row r="4" spans="3:13" ht="29.25" customHeight="1">
      <c r="C4" s="173" t="str">
        <f>'(1)'!C4</f>
        <v>工程名稱：</v>
      </c>
      <c r="D4" s="173"/>
      <c r="E4" s="28" t="s">
        <v>82</v>
      </c>
      <c r="F4" s="172">
        <f>'(1)'!F4</f>
        <v>0</v>
      </c>
      <c r="G4" s="172"/>
      <c r="H4" s="52" t="s">
        <v>83</v>
      </c>
      <c r="I4" s="81">
        <f>'(1)'!I4</f>
        <v>0</v>
      </c>
      <c r="J4" s="52" t="s">
        <v>60</v>
      </c>
      <c r="K4" s="174">
        <f>'(1)'!K4</f>
        <v>0</v>
      </c>
      <c r="L4" s="174"/>
      <c r="M4" s="174"/>
    </row>
    <row r="5" spans="3:13" s="53" customFormat="1" ht="16.5">
      <c r="C5" s="175" t="s">
        <v>42</v>
      </c>
      <c r="D5" s="176" t="s">
        <v>61</v>
      </c>
      <c r="E5" s="167" t="s">
        <v>116</v>
      </c>
      <c r="F5" s="176" t="s">
        <v>118</v>
      </c>
      <c r="G5" s="176" t="s">
        <v>120</v>
      </c>
      <c r="H5" s="169" t="s">
        <v>122</v>
      </c>
      <c r="I5" s="170"/>
      <c r="J5" s="169" t="s">
        <v>124</v>
      </c>
      <c r="K5" s="170"/>
      <c r="L5" s="159" t="s">
        <v>126</v>
      </c>
      <c r="M5" s="161"/>
    </row>
    <row r="6" spans="3:13" s="53" customFormat="1" ht="16.5">
      <c r="C6" s="166"/>
      <c r="D6" s="168"/>
      <c r="E6" s="168"/>
      <c r="F6" s="168"/>
      <c r="G6" s="168"/>
      <c r="H6" s="125" t="s">
        <v>127</v>
      </c>
      <c r="I6" s="126" t="s">
        <v>129</v>
      </c>
      <c r="J6" s="125" t="s">
        <v>127</v>
      </c>
      <c r="K6" s="126" t="s">
        <v>129</v>
      </c>
      <c r="L6" s="125" t="s">
        <v>127</v>
      </c>
      <c r="M6" s="127" t="s">
        <v>129</v>
      </c>
    </row>
    <row r="7" spans="3:15" ht="26.25" customHeight="1">
      <c r="C7" s="54">
        <v>1</v>
      </c>
      <c r="D7" s="98">
        <f>'(1)'!D7</f>
        <v>0</v>
      </c>
      <c r="E7" s="119">
        <f>'(1)'!E7</f>
        <v>0</v>
      </c>
      <c r="F7" s="120">
        <f>'(1)'!F7</f>
        <v>0</v>
      </c>
      <c r="G7" s="121">
        <f>'(1)'!G7</f>
        <v>0</v>
      </c>
      <c r="H7" s="57">
        <f>'(2)'!L7</f>
        <v>0</v>
      </c>
      <c r="I7" s="56">
        <f>'(2)'!M7</f>
        <v>0</v>
      </c>
      <c r="J7" s="116"/>
      <c r="K7" s="56">
        <f aca="true" t="shared" si="0" ref="K7:K15">ROUND((+J7*G7),0)</f>
        <v>0</v>
      </c>
      <c r="L7" s="82">
        <f aca="true" t="shared" si="1" ref="L7:L15">+J7+H7</f>
        <v>0</v>
      </c>
      <c r="M7" s="58">
        <f>I7+K7</f>
        <v>0</v>
      </c>
      <c r="O7" s="59">
        <f>ROUND((+L7*G7),0)</f>
        <v>0</v>
      </c>
    </row>
    <row r="8" spans="3:15" ht="26.25" customHeight="1">
      <c r="C8" s="54">
        <v>2</v>
      </c>
      <c r="D8" s="98">
        <f>'(1)'!D8</f>
        <v>0</v>
      </c>
      <c r="E8" s="119">
        <f>'(1)'!E8</f>
        <v>0</v>
      </c>
      <c r="F8" s="120">
        <f>'(1)'!F8</f>
        <v>0</v>
      </c>
      <c r="G8" s="121">
        <f>'(1)'!G8</f>
        <v>0</v>
      </c>
      <c r="H8" s="57">
        <f>'(2)'!L8</f>
        <v>0</v>
      </c>
      <c r="I8" s="56">
        <f>'(2)'!M8</f>
        <v>0</v>
      </c>
      <c r="J8" s="116"/>
      <c r="K8" s="56">
        <f t="shared" si="0"/>
        <v>0</v>
      </c>
      <c r="L8" s="82">
        <f t="shared" si="1"/>
        <v>0</v>
      </c>
      <c r="M8" s="58">
        <f aca="true" t="shared" si="2" ref="M8:M16">I8+K8</f>
        <v>0</v>
      </c>
      <c r="O8" s="59">
        <f aca="true" t="shared" si="3" ref="O8:O16">ROUND((+L8*G8),0)</f>
        <v>0</v>
      </c>
    </row>
    <row r="9" spans="3:15" ht="26.25" customHeight="1">
      <c r="C9" s="54">
        <v>3</v>
      </c>
      <c r="D9" s="98">
        <f>'(1)'!D9</f>
        <v>0</v>
      </c>
      <c r="E9" s="119">
        <f>'(1)'!E9</f>
        <v>0</v>
      </c>
      <c r="F9" s="120">
        <f>'(1)'!F9</f>
        <v>0</v>
      </c>
      <c r="G9" s="121">
        <f>'(1)'!G9</f>
        <v>0</v>
      </c>
      <c r="H9" s="57">
        <f>'(2)'!L9</f>
        <v>0</v>
      </c>
      <c r="I9" s="56">
        <f>'(2)'!M9</f>
        <v>0</v>
      </c>
      <c r="J9" s="116"/>
      <c r="K9" s="56">
        <f t="shared" si="0"/>
        <v>0</v>
      </c>
      <c r="L9" s="82">
        <f t="shared" si="1"/>
        <v>0</v>
      </c>
      <c r="M9" s="58">
        <f t="shared" si="2"/>
        <v>0</v>
      </c>
      <c r="O9" s="59">
        <f t="shared" si="3"/>
        <v>0</v>
      </c>
    </row>
    <row r="10" spans="3:15" ht="26.25" customHeight="1">
      <c r="C10" s="54">
        <v>4</v>
      </c>
      <c r="D10" s="98">
        <f>'(1)'!D10</f>
        <v>0</v>
      </c>
      <c r="E10" s="119">
        <f>'(1)'!E10</f>
        <v>0</v>
      </c>
      <c r="F10" s="120">
        <f>'(1)'!F10</f>
        <v>0</v>
      </c>
      <c r="G10" s="121">
        <f>'(1)'!G10</f>
        <v>0</v>
      </c>
      <c r="H10" s="57">
        <f>'(2)'!L10</f>
        <v>0</v>
      </c>
      <c r="I10" s="56">
        <f>'(2)'!M10</f>
        <v>0</v>
      </c>
      <c r="J10" s="116"/>
      <c r="K10" s="56">
        <f t="shared" si="0"/>
        <v>0</v>
      </c>
      <c r="L10" s="82">
        <f t="shared" si="1"/>
        <v>0</v>
      </c>
      <c r="M10" s="58">
        <f t="shared" si="2"/>
        <v>0</v>
      </c>
      <c r="O10" s="59">
        <f t="shared" si="3"/>
        <v>0</v>
      </c>
    </row>
    <row r="11" spans="3:15" ht="26.25" customHeight="1">
      <c r="C11" s="54">
        <v>5</v>
      </c>
      <c r="D11" s="98">
        <f>'(1)'!D11</f>
        <v>0</v>
      </c>
      <c r="E11" s="119">
        <f>'(1)'!E11</f>
        <v>0</v>
      </c>
      <c r="F11" s="120">
        <f>'(1)'!F11</f>
        <v>0</v>
      </c>
      <c r="G11" s="121">
        <f>'(1)'!G11</f>
        <v>0</v>
      </c>
      <c r="H11" s="57">
        <f>'(2)'!L11</f>
        <v>0</v>
      </c>
      <c r="I11" s="56">
        <f>'(2)'!M11</f>
        <v>0</v>
      </c>
      <c r="J11" s="116"/>
      <c r="K11" s="56">
        <f t="shared" si="0"/>
        <v>0</v>
      </c>
      <c r="L11" s="82">
        <f t="shared" si="1"/>
        <v>0</v>
      </c>
      <c r="M11" s="58">
        <f t="shared" si="2"/>
        <v>0</v>
      </c>
      <c r="O11" s="59">
        <f t="shared" si="3"/>
        <v>0</v>
      </c>
    </row>
    <row r="12" spans="3:15" ht="26.25" customHeight="1">
      <c r="C12" s="54">
        <v>6</v>
      </c>
      <c r="D12" s="98">
        <f>'(1)'!D12</f>
        <v>0</v>
      </c>
      <c r="E12" s="119">
        <f>'(1)'!E12</f>
        <v>0</v>
      </c>
      <c r="F12" s="120">
        <f>'(1)'!F12</f>
        <v>0</v>
      </c>
      <c r="G12" s="121">
        <f>'(1)'!G12</f>
        <v>0</v>
      </c>
      <c r="H12" s="57">
        <f>'(2)'!L12</f>
        <v>0</v>
      </c>
      <c r="I12" s="56">
        <f>'(2)'!M12</f>
        <v>0</v>
      </c>
      <c r="J12" s="116"/>
      <c r="K12" s="56">
        <f t="shared" si="0"/>
        <v>0</v>
      </c>
      <c r="L12" s="82">
        <f t="shared" si="1"/>
        <v>0</v>
      </c>
      <c r="M12" s="58">
        <f t="shared" si="2"/>
        <v>0</v>
      </c>
      <c r="O12" s="59">
        <f t="shared" si="3"/>
        <v>0</v>
      </c>
    </row>
    <row r="13" spans="3:15" ht="26.25" customHeight="1">
      <c r="C13" s="54">
        <v>7</v>
      </c>
      <c r="D13" s="98">
        <f>'(1)'!D13</f>
        <v>0</v>
      </c>
      <c r="E13" s="119">
        <f>'(1)'!E13</f>
        <v>0</v>
      </c>
      <c r="F13" s="120">
        <f>'(1)'!F13</f>
        <v>0</v>
      </c>
      <c r="G13" s="121">
        <f>'(1)'!G13</f>
        <v>0</v>
      </c>
      <c r="H13" s="57">
        <f>'(2)'!L13</f>
        <v>0</v>
      </c>
      <c r="I13" s="56">
        <f>'(2)'!M13</f>
        <v>0</v>
      </c>
      <c r="J13" s="116"/>
      <c r="K13" s="56">
        <f t="shared" si="0"/>
        <v>0</v>
      </c>
      <c r="L13" s="82">
        <f t="shared" si="1"/>
        <v>0</v>
      </c>
      <c r="M13" s="58">
        <f t="shared" si="2"/>
        <v>0</v>
      </c>
      <c r="O13" s="59">
        <f t="shared" si="3"/>
        <v>0</v>
      </c>
    </row>
    <row r="14" spans="3:15" ht="26.25" customHeight="1">
      <c r="C14" s="54">
        <v>8</v>
      </c>
      <c r="D14" s="98">
        <f>'(1)'!D14</f>
        <v>0</v>
      </c>
      <c r="E14" s="119">
        <f>'(1)'!E14</f>
        <v>0</v>
      </c>
      <c r="F14" s="120">
        <f>'(1)'!F14</f>
        <v>0</v>
      </c>
      <c r="G14" s="121">
        <f>'(1)'!G14</f>
        <v>0</v>
      </c>
      <c r="H14" s="57">
        <f>'(2)'!L14</f>
        <v>0</v>
      </c>
      <c r="I14" s="56">
        <f>'(2)'!M14</f>
        <v>0</v>
      </c>
      <c r="J14" s="116"/>
      <c r="K14" s="56">
        <f t="shared" si="0"/>
        <v>0</v>
      </c>
      <c r="L14" s="82">
        <f t="shared" si="1"/>
        <v>0</v>
      </c>
      <c r="M14" s="58">
        <f t="shared" si="2"/>
        <v>0</v>
      </c>
      <c r="O14" s="59">
        <f t="shared" si="3"/>
        <v>0</v>
      </c>
    </row>
    <row r="15" spans="3:15" ht="26.25" customHeight="1">
      <c r="C15" s="54">
        <v>9</v>
      </c>
      <c r="D15" s="98">
        <f>'(1)'!D15</f>
        <v>0</v>
      </c>
      <c r="E15" s="119">
        <f>'(1)'!E15</f>
        <v>0</v>
      </c>
      <c r="F15" s="120">
        <f>'(1)'!F15</f>
        <v>0</v>
      </c>
      <c r="G15" s="121">
        <f>'(1)'!G15</f>
        <v>0</v>
      </c>
      <c r="H15" s="57">
        <f>'(2)'!L15</f>
        <v>0</v>
      </c>
      <c r="I15" s="56">
        <f>'(2)'!M15</f>
        <v>0</v>
      </c>
      <c r="J15" s="116"/>
      <c r="K15" s="56">
        <f t="shared" si="0"/>
        <v>0</v>
      </c>
      <c r="L15" s="82">
        <f t="shared" si="1"/>
        <v>0</v>
      </c>
      <c r="M15" s="58">
        <f t="shared" si="2"/>
        <v>0</v>
      </c>
      <c r="O15" s="59">
        <f t="shared" si="3"/>
        <v>0</v>
      </c>
    </row>
    <row r="16" spans="3:15" ht="26.25" customHeight="1">
      <c r="C16" s="54">
        <v>10</v>
      </c>
      <c r="D16" s="98" t="s">
        <v>98</v>
      </c>
      <c r="E16" s="119">
        <f>'(1)'!E16</f>
        <v>0</v>
      </c>
      <c r="F16" s="120">
        <f>'(1)'!F16</f>
        <v>0</v>
      </c>
      <c r="G16" s="121">
        <f>'(1)'!G16</f>
        <v>0</v>
      </c>
      <c r="H16" s="97">
        <f>'(2)'!L16</f>
        <v>0</v>
      </c>
      <c r="I16" s="56">
        <f>'(2)'!M16</f>
        <v>0</v>
      </c>
      <c r="J16" s="117"/>
      <c r="K16" s="56">
        <f>SUM(K7:K15)*J16</f>
        <v>0</v>
      </c>
      <c r="L16" s="97">
        <f>H16</f>
        <v>0</v>
      </c>
      <c r="M16" s="58">
        <f t="shared" si="2"/>
        <v>0</v>
      </c>
      <c r="O16" s="59">
        <f t="shared" si="3"/>
        <v>0</v>
      </c>
    </row>
    <row r="17" spans="3:15" ht="24" customHeight="1">
      <c r="C17" s="60"/>
      <c r="D17" s="61" t="s">
        <v>62</v>
      </c>
      <c r="E17" s="62"/>
      <c r="F17" s="55" t="s">
        <v>84</v>
      </c>
      <c r="G17" s="61"/>
      <c r="H17" s="61"/>
      <c r="I17" s="56">
        <f>'(2)'!M17</f>
        <v>0</v>
      </c>
      <c r="J17" s="56"/>
      <c r="K17" s="56">
        <f>SUM(K7:K16)</f>
        <v>0</v>
      </c>
      <c r="L17" s="56"/>
      <c r="M17" s="58">
        <f aca="true" t="shared" si="4" ref="M17:M23">I17+K17</f>
        <v>0</v>
      </c>
      <c r="O17" s="59"/>
    </row>
    <row r="18" spans="3:15" ht="24" customHeight="1">
      <c r="C18" s="73"/>
      <c r="D18" s="74"/>
      <c r="E18" s="75"/>
      <c r="F18" s="55" t="s">
        <v>63</v>
      </c>
      <c r="G18" s="61"/>
      <c r="H18" s="95">
        <f>'(1)'!H18</f>
        <v>0.1</v>
      </c>
      <c r="I18" s="56">
        <f>'(2)'!M18</f>
        <v>0</v>
      </c>
      <c r="J18" s="56"/>
      <c r="K18" s="72">
        <f>-ROUND((+K17*$H$18),0)</f>
        <v>0</v>
      </c>
      <c r="L18" s="56"/>
      <c r="M18" s="58">
        <f t="shared" si="4"/>
        <v>0</v>
      </c>
      <c r="O18" s="59"/>
    </row>
    <row r="19" spans="3:15" ht="24" customHeight="1">
      <c r="C19" s="73"/>
      <c r="D19" s="74"/>
      <c r="E19" s="75"/>
      <c r="F19" s="64" t="s">
        <v>85</v>
      </c>
      <c r="G19" s="61"/>
      <c r="H19" s="61"/>
      <c r="I19" s="56">
        <f>'(2)'!M19</f>
        <v>0</v>
      </c>
      <c r="J19" s="56"/>
      <c r="K19" s="56">
        <f>SUM(K17:K18)</f>
        <v>0</v>
      </c>
      <c r="L19" s="56"/>
      <c r="M19" s="58">
        <f t="shared" si="4"/>
        <v>0</v>
      </c>
      <c r="O19" s="59"/>
    </row>
    <row r="20" spans="3:15" ht="24" customHeight="1">
      <c r="C20" s="76"/>
      <c r="D20" s="74"/>
      <c r="E20" s="75"/>
      <c r="F20" s="55" t="s">
        <v>64</v>
      </c>
      <c r="G20" s="62"/>
      <c r="H20" s="95">
        <f>'(1)'!H20</f>
        <v>0.05</v>
      </c>
      <c r="I20" s="56">
        <f>'(2)'!M20</f>
        <v>0</v>
      </c>
      <c r="J20" s="56"/>
      <c r="K20" s="56">
        <f>ROUND((+K19*$H$20),0)</f>
        <v>0</v>
      </c>
      <c r="L20" s="56"/>
      <c r="M20" s="58">
        <f t="shared" si="4"/>
        <v>0</v>
      </c>
      <c r="O20" s="59"/>
    </row>
    <row r="21" spans="3:15" ht="24" customHeight="1">
      <c r="C21" s="76"/>
      <c r="D21" s="74"/>
      <c r="E21" s="75"/>
      <c r="F21" s="55" t="s">
        <v>65</v>
      </c>
      <c r="G21" s="62"/>
      <c r="H21" s="62"/>
      <c r="I21" s="56">
        <f>'(2)'!M21</f>
        <v>0</v>
      </c>
      <c r="J21" s="56"/>
      <c r="K21" s="56">
        <f>SUM(K19:K20)</f>
        <v>0</v>
      </c>
      <c r="L21" s="56"/>
      <c r="M21" s="58">
        <f t="shared" si="4"/>
        <v>0</v>
      </c>
      <c r="O21" s="59"/>
    </row>
    <row r="22" spans="3:15" ht="24" customHeight="1">
      <c r="C22" s="73"/>
      <c r="D22" s="74"/>
      <c r="E22" s="75"/>
      <c r="F22" s="64" t="s">
        <v>99</v>
      </c>
      <c r="G22" s="61"/>
      <c r="H22" s="63"/>
      <c r="I22" s="56">
        <f>'(2)'!M22</f>
        <v>0</v>
      </c>
      <c r="J22" s="56"/>
      <c r="K22" s="118"/>
      <c r="L22" s="56"/>
      <c r="M22" s="58">
        <f t="shared" si="4"/>
        <v>0</v>
      </c>
      <c r="O22" s="59"/>
    </row>
    <row r="23" spans="3:15" ht="24" customHeight="1">
      <c r="C23" s="77"/>
      <c r="D23" s="78"/>
      <c r="E23" s="79"/>
      <c r="F23" s="65" t="s">
        <v>66</v>
      </c>
      <c r="G23" s="66"/>
      <c r="H23" s="66"/>
      <c r="I23" s="67">
        <f>'(2)'!M23</f>
        <v>0</v>
      </c>
      <c r="J23" s="67"/>
      <c r="K23" s="67">
        <f>K21+K22</f>
        <v>0</v>
      </c>
      <c r="L23" s="67"/>
      <c r="M23" s="68">
        <f t="shared" si="4"/>
        <v>0</v>
      </c>
      <c r="O23" s="59"/>
    </row>
    <row r="24" spans="3:12" s="28" customFormat="1" ht="27" customHeight="1">
      <c r="C24" s="28" t="s">
        <v>134</v>
      </c>
      <c r="G24" s="28" t="s">
        <v>67</v>
      </c>
      <c r="J24" s="28" t="s">
        <v>138</v>
      </c>
      <c r="L24" s="28" t="s">
        <v>137</v>
      </c>
    </row>
    <row r="25" ht="19.5" customHeight="1"/>
  </sheetData>
  <sheetProtection/>
  <mergeCells count="13">
    <mergeCell ref="E5:E6"/>
    <mergeCell ref="F5:F6"/>
    <mergeCell ref="G5:G6"/>
    <mergeCell ref="H5:I5"/>
    <mergeCell ref="J5:K5"/>
    <mergeCell ref="L5:M5"/>
    <mergeCell ref="F3:G3"/>
    <mergeCell ref="F4:G4"/>
    <mergeCell ref="C4:D4"/>
    <mergeCell ref="K4:M4"/>
    <mergeCell ref="K3:M3"/>
    <mergeCell ref="C5:C6"/>
    <mergeCell ref="D5:D6"/>
  </mergeCells>
  <printOptions horizontalCentered="1" verticalCentered="1"/>
  <pageMargins left="0" right="0" top="0" bottom="0.984251968503937" header="0.1968503937007874" footer="0"/>
  <pageSetup fitToHeight="1" fitToWidth="1" horizontalDpi="360" verticalDpi="360" orientation="landscape" scale="94" r:id="rId2"/>
  <headerFooter alignWithMargins="0">
    <oddHeader>&amp;R&amp;"標楷體,標準"&amp;10第&amp;P頁 共&amp;N頁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24"/>
  <sheetViews>
    <sheetView showGridLines="0" view="pageBreakPreview" zoomScaleNormal="75" zoomScaleSheetLayoutView="100" zoomScalePageLayoutView="0" workbookViewId="0" topLeftCell="A3">
      <selection activeCell="C24" sqref="C24:M24"/>
    </sheetView>
  </sheetViews>
  <sheetFormatPr defaultColWidth="9.00390625" defaultRowHeight="16.5"/>
  <cols>
    <col min="1" max="2" width="1.25" style="49" customWidth="1"/>
    <col min="3" max="3" width="3.625" style="49" customWidth="1"/>
    <col min="4" max="4" width="32.625" style="49" customWidth="1"/>
    <col min="5" max="5" width="10.00390625" style="49" customWidth="1"/>
    <col min="6" max="6" width="5.625" style="49" customWidth="1"/>
    <col min="7" max="7" width="13.875" style="49" bestFit="1" customWidth="1"/>
    <col min="8" max="8" width="10.625" style="49" customWidth="1"/>
    <col min="9" max="9" width="14.00390625" style="49" customWidth="1"/>
    <col min="10" max="10" width="10.625" style="49" customWidth="1"/>
    <col min="11" max="11" width="14.00390625" style="49" customWidth="1"/>
    <col min="12" max="12" width="10.625" style="49" customWidth="1"/>
    <col min="13" max="13" width="14.875" style="49" customWidth="1"/>
    <col min="14" max="14" width="2.625" style="49" customWidth="1"/>
    <col min="15" max="15" width="15.75390625" style="49" customWidth="1"/>
    <col min="16" max="16384" width="9.00390625" style="49" customWidth="1"/>
  </cols>
  <sheetData>
    <row r="1" ht="11.25" customHeight="1"/>
    <row r="2" spans="4:9" ht="43.5" customHeight="1">
      <c r="D2" s="102" t="s">
        <v>58</v>
      </c>
      <c r="E2" s="50"/>
      <c r="F2" s="50"/>
      <c r="G2" s="51"/>
      <c r="H2" s="51"/>
      <c r="I2" s="51"/>
    </row>
    <row r="3" spans="5:13" ht="28.5" customHeight="1">
      <c r="E3" s="28" t="s">
        <v>86</v>
      </c>
      <c r="F3" s="171">
        <f>'(1)'!F3:G3</f>
        <v>0</v>
      </c>
      <c r="G3" s="171"/>
      <c r="H3" s="49" t="s">
        <v>87</v>
      </c>
      <c r="I3" s="81">
        <f>'(1)'!I3</f>
        <v>0</v>
      </c>
      <c r="J3" s="52" t="s">
        <v>59</v>
      </c>
      <c r="K3" s="162" t="s">
        <v>104</v>
      </c>
      <c r="L3" s="162"/>
      <c r="M3" s="162"/>
    </row>
    <row r="4" spans="3:13" ht="29.25" customHeight="1">
      <c r="C4" s="173" t="str">
        <f>'(1)'!C4</f>
        <v>工程名稱：</v>
      </c>
      <c r="D4" s="173"/>
      <c r="E4" s="28" t="s">
        <v>88</v>
      </c>
      <c r="F4" s="172">
        <f>'(1)'!F4</f>
        <v>0</v>
      </c>
      <c r="G4" s="172"/>
      <c r="H4" s="52" t="s">
        <v>89</v>
      </c>
      <c r="I4" s="81">
        <f>'(1)'!I4</f>
        <v>0</v>
      </c>
      <c r="J4" s="52" t="s">
        <v>60</v>
      </c>
      <c r="K4" s="174">
        <f>'(1)'!K4</f>
        <v>0</v>
      </c>
      <c r="L4" s="174"/>
      <c r="M4" s="174"/>
    </row>
    <row r="5" spans="3:13" s="53" customFormat="1" ht="16.5">
      <c r="C5" s="175" t="s">
        <v>42</v>
      </c>
      <c r="D5" s="176" t="s">
        <v>61</v>
      </c>
      <c r="E5" s="167" t="s">
        <v>116</v>
      </c>
      <c r="F5" s="176" t="s">
        <v>118</v>
      </c>
      <c r="G5" s="176" t="s">
        <v>120</v>
      </c>
      <c r="H5" s="169" t="s">
        <v>122</v>
      </c>
      <c r="I5" s="170"/>
      <c r="J5" s="169" t="s">
        <v>124</v>
      </c>
      <c r="K5" s="170"/>
      <c r="L5" s="159" t="s">
        <v>126</v>
      </c>
      <c r="M5" s="161"/>
    </row>
    <row r="6" spans="3:13" s="53" customFormat="1" ht="16.5">
      <c r="C6" s="166"/>
      <c r="D6" s="168"/>
      <c r="E6" s="168"/>
      <c r="F6" s="168"/>
      <c r="G6" s="168"/>
      <c r="H6" s="125" t="s">
        <v>127</v>
      </c>
      <c r="I6" s="126" t="s">
        <v>129</v>
      </c>
      <c r="J6" s="125" t="s">
        <v>127</v>
      </c>
      <c r="K6" s="126" t="s">
        <v>129</v>
      </c>
      <c r="L6" s="125" t="s">
        <v>127</v>
      </c>
      <c r="M6" s="127" t="s">
        <v>129</v>
      </c>
    </row>
    <row r="7" spans="3:15" ht="26.25" customHeight="1">
      <c r="C7" s="54">
        <v>1</v>
      </c>
      <c r="D7" s="98">
        <f>'(1)'!D7</f>
        <v>0</v>
      </c>
      <c r="E7" s="119">
        <f>'(1)'!E7</f>
        <v>0</v>
      </c>
      <c r="F7" s="120">
        <f>'(1)'!F7</f>
        <v>0</v>
      </c>
      <c r="G7" s="121">
        <f>'(1)'!G7</f>
        <v>0</v>
      </c>
      <c r="H7" s="57">
        <f>'(3)'!L7</f>
        <v>0</v>
      </c>
      <c r="I7" s="56">
        <f>'(3)'!M7</f>
        <v>0</v>
      </c>
      <c r="J7" s="116"/>
      <c r="K7" s="56">
        <f aca="true" t="shared" si="0" ref="K7:K12">ROUND((+J7*G7),0)</f>
        <v>0</v>
      </c>
      <c r="L7" s="82">
        <f aca="true" t="shared" si="1" ref="L7:L15">+J7+H7</f>
        <v>0</v>
      </c>
      <c r="M7" s="58">
        <f>I7+K7</f>
        <v>0</v>
      </c>
      <c r="O7" s="59">
        <f>ROUND((+L7*G7),0)</f>
        <v>0</v>
      </c>
    </row>
    <row r="8" spans="3:15" ht="26.25" customHeight="1">
      <c r="C8" s="54">
        <v>2</v>
      </c>
      <c r="D8" s="98">
        <f>'(1)'!D8</f>
        <v>0</v>
      </c>
      <c r="E8" s="119">
        <f>'(1)'!E8</f>
        <v>0</v>
      </c>
      <c r="F8" s="120">
        <f>'(1)'!F8</f>
        <v>0</v>
      </c>
      <c r="G8" s="121">
        <f>'(1)'!G8</f>
        <v>0</v>
      </c>
      <c r="H8" s="57">
        <f>'(3)'!L8</f>
        <v>0</v>
      </c>
      <c r="I8" s="56">
        <f>'(3)'!M8</f>
        <v>0</v>
      </c>
      <c r="J8" s="116"/>
      <c r="K8" s="56">
        <f t="shared" si="0"/>
        <v>0</v>
      </c>
      <c r="L8" s="82">
        <f t="shared" si="1"/>
        <v>0</v>
      </c>
      <c r="M8" s="58">
        <f aca="true" t="shared" si="2" ref="M8:M16">I8+K8</f>
        <v>0</v>
      </c>
      <c r="O8" s="59">
        <f aca="true" t="shared" si="3" ref="O8:O16">ROUND((+L8*G8),0)</f>
        <v>0</v>
      </c>
    </row>
    <row r="9" spans="3:15" ht="26.25" customHeight="1">
      <c r="C9" s="54">
        <v>3</v>
      </c>
      <c r="D9" s="98">
        <f>'(1)'!D9</f>
        <v>0</v>
      </c>
      <c r="E9" s="119">
        <f>'(1)'!E9</f>
        <v>0</v>
      </c>
      <c r="F9" s="120">
        <f>'(1)'!F9</f>
        <v>0</v>
      </c>
      <c r="G9" s="121">
        <f>'(1)'!G9</f>
        <v>0</v>
      </c>
      <c r="H9" s="57">
        <f>'(3)'!L9</f>
        <v>0</v>
      </c>
      <c r="I9" s="56">
        <f>'(3)'!M9</f>
        <v>0</v>
      </c>
      <c r="J9" s="116"/>
      <c r="K9" s="56">
        <f t="shared" si="0"/>
        <v>0</v>
      </c>
      <c r="L9" s="82">
        <f t="shared" si="1"/>
        <v>0</v>
      </c>
      <c r="M9" s="58">
        <f t="shared" si="2"/>
        <v>0</v>
      </c>
      <c r="O9" s="59">
        <f t="shared" si="3"/>
        <v>0</v>
      </c>
    </row>
    <row r="10" spans="3:15" ht="26.25" customHeight="1">
      <c r="C10" s="54">
        <v>4</v>
      </c>
      <c r="D10" s="98">
        <f>'(1)'!D10</f>
        <v>0</v>
      </c>
      <c r="E10" s="119">
        <f>'(1)'!E10</f>
        <v>0</v>
      </c>
      <c r="F10" s="120">
        <f>'(1)'!F10</f>
        <v>0</v>
      </c>
      <c r="G10" s="121">
        <f>'(1)'!G10</f>
        <v>0</v>
      </c>
      <c r="H10" s="57">
        <f>'(3)'!L10</f>
        <v>0</v>
      </c>
      <c r="I10" s="56">
        <f>'(3)'!M10</f>
        <v>0</v>
      </c>
      <c r="J10" s="116"/>
      <c r="K10" s="56">
        <f t="shared" si="0"/>
        <v>0</v>
      </c>
      <c r="L10" s="82">
        <f t="shared" si="1"/>
        <v>0</v>
      </c>
      <c r="M10" s="58">
        <f t="shared" si="2"/>
        <v>0</v>
      </c>
      <c r="O10" s="59">
        <f t="shared" si="3"/>
        <v>0</v>
      </c>
    </row>
    <row r="11" spans="3:15" ht="26.25" customHeight="1">
      <c r="C11" s="54">
        <v>5</v>
      </c>
      <c r="D11" s="98">
        <f>'(1)'!D11</f>
        <v>0</v>
      </c>
      <c r="E11" s="119">
        <f>'(1)'!E11</f>
        <v>0</v>
      </c>
      <c r="F11" s="120">
        <f>'(1)'!F11</f>
        <v>0</v>
      </c>
      <c r="G11" s="121">
        <f>'(1)'!G11</f>
        <v>0</v>
      </c>
      <c r="H11" s="57">
        <f>'(3)'!L11</f>
        <v>0</v>
      </c>
      <c r="I11" s="56">
        <f>'(3)'!M11</f>
        <v>0</v>
      </c>
      <c r="J11" s="116"/>
      <c r="K11" s="56">
        <f t="shared" si="0"/>
        <v>0</v>
      </c>
      <c r="L11" s="82">
        <f t="shared" si="1"/>
        <v>0</v>
      </c>
      <c r="M11" s="58">
        <f t="shared" si="2"/>
        <v>0</v>
      </c>
      <c r="O11" s="59">
        <f t="shared" si="3"/>
        <v>0</v>
      </c>
    </row>
    <row r="12" spans="3:15" ht="26.25" customHeight="1">
      <c r="C12" s="54">
        <v>6</v>
      </c>
      <c r="D12" s="98">
        <f>'(1)'!D12</f>
        <v>0</v>
      </c>
      <c r="E12" s="119">
        <f>'(1)'!E12</f>
        <v>0</v>
      </c>
      <c r="F12" s="120">
        <f>'(1)'!F12</f>
        <v>0</v>
      </c>
      <c r="G12" s="121">
        <f>'(1)'!G12</f>
        <v>0</v>
      </c>
      <c r="H12" s="57">
        <f>'(3)'!L12</f>
        <v>0</v>
      </c>
      <c r="I12" s="56">
        <f>'(3)'!M12</f>
        <v>0</v>
      </c>
      <c r="J12" s="116"/>
      <c r="K12" s="56">
        <f t="shared" si="0"/>
        <v>0</v>
      </c>
      <c r="L12" s="82">
        <f t="shared" si="1"/>
        <v>0</v>
      </c>
      <c r="M12" s="58">
        <f t="shared" si="2"/>
        <v>0</v>
      </c>
      <c r="O12" s="59">
        <f t="shared" si="3"/>
        <v>0</v>
      </c>
    </row>
    <row r="13" spans="3:15" ht="26.25" customHeight="1">
      <c r="C13" s="54">
        <v>7</v>
      </c>
      <c r="D13" s="98">
        <f>'(1)'!D13</f>
        <v>0</v>
      </c>
      <c r="E13" s="119">
        <f>'(1)'!E13</f>
        <v>0</v>
      </c>
      <c r="F13" s="120">
        <f>'(1)'!F13</f>
        <v>0</v>
      </c>
      <c r="G13" s="121">
        <f>'(1)'!G13</f>
        <v>0</v>
      </c>
      <c r="H13" s="57">
        <f>'(3)'!L13</f>
        <v>0</v>
      </c>
      <c r="I13" s="56">
        <f>'(3)'!M13</f>
        <v>0</v>
      </c>
      <c r="J13" s="116"/>
      <c r="K13" s="56">
        <f>ROUND((+J13*G13),0)</f>
        <v>0</v>
      </c>
      <c r="L13" s="82">
        <f t="shared" si="1"/>
        <v>0</v>
      </c>
      <c r="M13" s="58">
        <f t="shared" si="2"/>
        <v>0</v>
      </c>
      <c r="O13" s="59">
        <f t="shared" si="3"/>
        <v>0</v>
      </c>
    </row>
    <row r="14" spans="3:15" ht="26.25" customHeight="1">
      <c r="C14" s="54">
        <v>8</v>
      </c>
      <c r="D14" s="98">
        <f>'(1)'!D14</f>
        <v>0</v>
      </c>
      <c r="E14" s="119">
        <f>'(1)'!E14</f>
        <v>0</v>
      </c>
      <c r="F14" s="120">
        <f>'(1)'!F14</f>
        <v>0</v>
      </c>
      <c r="G14" s="121">
        <f>'(1)'!G14</f>
        <v>0</v>
      </c>
      <c r="H14" s="57">
        <f>'(3)'!L14</f>
        <v>0</v>
      </c>
      <c r="I14" s="56">
        <f>'(3)'!M14</f>
        <v>0</v>
      </c>
      <c r="J14" s="116"/>
      <c r="K14" s="56">
        <f>ROUND((+J14*G14),0)</f>
        <v>0</v>
      </c>
      <c r="L14" s="82">
        <f t="shared" si="1"/>
        <v>0</v>
      </c>
      <c r="M14" s="58">
        <f t="shared" si="2"/>
        <v>0</v>
      </c>
      <c r="O14" s="59">
        <f t="shared" si="3"/>
        <v>0</v>
      </c>
    </row>
    <row r="15" spans="3:15" ht="26.25" customHeight="1">
      <c r="C15" s="54">
        <v>9</v>
      </c>
      <c r="D15" s="98">
        <f>'(1)'!D15</f>
        <v>0</v>
      </c>
      <c r="E15" s="119">
        <f>'(1)'!E15</f>
        <v>0</v>
      </c>
      <c r="F15" s="120">
        <f>'(1)'!F15</f>
        <v>0</v>
      </c>
      <c r="G15" s="121">
        <f>'(1)'!G15</f>
        <v>0</v>
      </c>
      <c r="H15" s="57">
        <f>'(3)'!L15</f>
        <v>0</v>
      </c>
      <c r="I15" s="56">
        <f>'(3)'!M15</f>
        <v>0</v>
      </c>
      <c r="J15" s="116"/>
      <c r="K15" s="56">
        <f>ROUND((+J15*G15),0)</f>
        <v>0</v>
      </c>
      <c r="L15" s="82">
        <f t="shared" si="1"/>
        <v>0</v>
      </c>
      <c r="M15" s="58">
        <f t="shared" si="2"/>
        <v>0</v>
      </c>
      <c r="O15" s="59">
        <f t="shared" si="3"/>
        <v>0</v>
      </c>
    </row>
    <row r="16" spans="3:15" ht="26.25" customHeight="1">
      <c r="C16" s="54">
        <v>10</v>
      </c>
      <c r="D16" s="98" t="s">
        <v>98</v>
      </c>
      <c r="E16" s="119">
        <f>'(1)'!E16</f>
        <v>0</v>
      </c>
      <c r="F16" s="120">
        <f>'(1)'!F16</f>
        <v>0</v>
      </c>
      <c r="G16" s="121">
        <f>'(1)'!G16</f>
        <v>0</v>
      </c>
      <c r="H16" s="100">
        <f>'(3)'!L16</f>
        <v>0</v>
      </c>
      <c r="I16" s="56">
        <f>'(3)'!M16</f>
        <v>0</v>
      </c>
      <c r="J16" s="117"/>
      <c r="K16" s="56">
        <f>SUM(K7:K15)*J16</f>
        <v>0</v>
      </c>
      <c r="L16" s="100">
        <f>H16</f>
        <v>0</v>
      </c>
      <c r="M16" s="58">
        <f t="shared" si="2"/>
        <v>0</v>
      </c>
      <c r="O16" s="59">
        <f t="shared" si="3"/>
        <v>0</v>
      </c>
    </row>
    <row r="17" spans="3:15" ht="24" customHeight="1">
      <c r="C17" s="60"/>
      <c r="D17" s="61" t="s">
        <v>62</v>
      </c>
      <c r="E17" s="62"/>
      <c r="F17" s="55" t="s">
        <v>90</v>
      </c>
      <c r="G17" s="61"/>
      <c r="H17" s="61"/>
      <c r="I17" s="56">
        <f>'(3)'!M17</f>
        <v>0</v>
      </c>
      <c r="J17" s="56"/>
      <c r="K17" s="56">
        <f>SUM(K7:K16)</f>
        <v>0</v>
      </c>
      <c r="L17" s="56"/>
      <c r="M17" s="58">
        <f aca="true" t="shared" si="4" ref="M17:M23">I17+K17</f>
        <v>0</v>
      </c>
      <c r="O17" s="59"/>
    </row>
    <row r="18" spans="3:15" ht="24" customHeight="1">
      <c r="C18" s="73"/>
      <c r="D18" s="74"/>
      <c r="E18" s="75"/>
      <c r="F18" s="55" t="s">
        <v>63</v>
      </c>
      <c r="G18" s="61"/>
      <c r="H18" s="95">
        <f>'(1)'!H18</f>
        <v>0.1</v>
      </c>
      <c r="I18" s="56">
        <f>'(3)'!M18</f>
        <v>0</v>
      </c>
      <c r="J18" s="56"/>
      <c r="K18" s="72">
        <f>-ROUND((+K17*$H$18),0)</f>
        <v>0</v>
      </c>
      <c r="L18" s="56"/>
      <c r="M18" s="58">
        <f t="shared" si="4"/>
        <v>0</v>
      </c>
      <c r="O18" s="59"/>
    </row>
    <row r="19" spans="3:15" ht="24" customHeight="1">
      <c r="C19" s="73"/>
      <c r="D19" s="74"/>
      <c r="E19" s="75"/>
      <c r="F19" s="64" t="s">
        <v>91</v>
      </c>
      <c r="G19" s="61"/>
      <c r="H19" s="61"/>
      <c r="I19" s="56">
        <f>'(3)'!M19</f>
        <v>0</v>
      </c>
      <c r="J19" s="56"/>
      <c r="K19" s="56">
        <f>SUM(K17:K18)</f>
        <v>0</v>
      </c>
      <c r="L19" s="56"/>
      <c r="M19" s="58">
        <f t="shared" si="4"/>
        <v>0</v>
      </c>
      <c r="O19" s="59"/>
    </row>
    <row r="20" spans="3:15" ht="24" customHeight="1">
      <c r="C20" s="76"/>
      <c r="D20" s="74"/>
      <c r="E20" s="75"/>
      <c r="F20" s="55" t="s">
        <v>64</v>
      </c>
      <c r="G20" s="62"/>
      <c r="H20" s="95">
        <f>'(1)'!H20</f>
        <v>0.05</v>
      </c>
      <c r="I20" s="56">
        <f>'(3)'!M20</f>
        <v>0</v>
      </c>
      <c r="J20" s="56"/>
      <c r="K20" s="56">
        <f>ROUND((+K19*$H$20),0)</f>
        <v>0</v>
      </c>
      <c r="L20" s="56"/>
      <c r="M20" s="58">
        <f t="shared" si="4"/>
        <v>0</v>
      </c>
      <c r="O20" s="59"/>
    </row>
    <row r="21" spans="3:15" ht="24" customHeight="1">
      <c r="C21" s="76"/>
      <c r="D21" s="74"/>
      <c r="E21" s="75"/>
      <c r="F21" s="55" t="s">
        <v>65</v>
      </c>
      <c r="G21" s="62"/>
      <c r="H21" s="62"/>
      <c r="I21" s="56">
        <f>'(3)'!M21</f>
        <v>0</v>
      </c>
      <c r="J21" s="56"/>
      <c r="K21" s="56">
        <f>SUM(K19:K20)</f>
        <v>0</v>
      </c>
      <c r="L21" s="56"/>
      <c r="M21" s="58">
        <f t="shared" si="4"/>
        <v>0</v>
      </c>
      <c r="O21" s="59"/>
    </row>
    <row r="22" spans="3:15" ht="24" customHeight="1">
      <c r="C22" s="73"/>
      <c r="D22" s="74"/>
      <c r="E22" s="75"/>
      <c r="F22" s="64" t="s">
        <v>99</v>
      </c>
      <c r="G22" s="61"/>
      <c r="H22" s="63"/>
      <c r="I22" s="56">
        <f>'(3)'!M22</f>
        <v>0</v>
      </c>
      <c r="J22" s="56"/>
      <c r="K22" s="118"/>
      <c r="L22" s="56"/>
      <c r="M22" s="58">
        <f t="shared" si="4"/>
        <v>0</v>
      </c>
      <c r="O22" s="59"/>
    </row>
    <row r="23" spans="3:15" ht="24" customHeight="1">
      <c r="C23" s="77"/>
      <c r="D23" s="78"/>
      <c r="E23" s="79"/>
      <c r="F23" s="65" t="s">
        <v>66</v>
      </c>
      <c r="G23" s="66"/>
      <c r="H23" s="66"/>
      <c r="I23" s="67">
        <f>'(3)'!M23</f>
        <v>0</v>
      </c>
      <c r="J23" s="67"/>
      <c r="K23" s="67">
        <f>K21+K22</f>
        <v>0</v>
      </c>
      <c r="L23" s="67"/>
      <c r="M23" s="68">
        <f t="shared" si="4"/>
        <v>0</v>
      </c>
      <c r="O23" s="59"/>
    </row>
    <row r="24" spans="3:12" s="28" customFormat="1" ht="27" customHeight="1">
      <c r="C24" s="28" t="s">
        <v>134</v>
      </c>
      <c r="G24" s="28" t="s">
        <v>67</v>
      </c>
      <c r="J24" s="28" t="s">
        <v>138</v>
      </c>
      <c r="L24" s="28" t="s">
        <v>137</v>
      </c>
    </row>
    <row r="25" ht="19.5" customHeight="1"/>
  </sheetData>
  <sheetProtection/>
  <mergeCells count="13">
    <mergeCell ref="E5:E6"/>
    <mergeCell ref="F5:F6"/>
    <mergeCell ref="G5:G6"/>
    <mergeCell ref="H5:I5"/>
    <mergeCell ref="J5:K5"/>
    <mergeCell ref="L5:M5"/>
    <mergeCell ref="F3:G3"/>
    <mergeCell ref="F4:G4"/>
    <mergeCell ref="C4:D4"/>
    <mergeCell ref="K4:M4"/>
    <mergeCell ref="K3:M3"/>
    <mergeCell ref="C5:C6"/>
    <mergeCell ref="D5:D6"/>
  </mergeCells>
  <printOptions horizontalCentered="1" verticalCentered="1"/>
  <pageMargins left="0" right="0" top="0" bottom="0.984251968503937" header="0.1968503937007874" footer="0"/>
  <pageSetup fitToHeight="1" fitToWidth="1" horizontalDpi="360" verticalDpi="360" orientation="landscape" scale="94" r:id="rId2"/>
  <headerFooter alignWithMargins="0">
    <oddHeader>&amp;R&amp;"標楷體,標準"&amp;10第&amp;P頁 共&amp;N頁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24"/>
  <sheetViews>
    <sheetView showGridLines="0" view="pageBreakPreview" zoomScaleNormal="75" zoomScaleSheetLayoutView="100" zoomScalePageLayoutView="0" workbookViewId="0" topLeftCell="A7">
      <selection activeCell="C24" sqref="C24:M24"/>
    </sheetView>
  </sheetViews>
  <sheetFormatPr defaultColWidth="9.00390625" defaultRowHeight="16.5"/>
  <cols>
    <col min="1" max="2" width="1.25" style="49" customWidth="1"/>
    <col min="3" max="3" width="3.625" style="49" customWidth="1"/>
    <col min="4" max="4" width="32.625" style="49" customWidth="1"/>
    <col min="5" max="5" width="10.00390625" style="49" customWidth="1"/>
    <col min="6" max="6" width="5.625" style="49" customWidth="1"/>
    <col min="7" max="7" width="13.875" style="49" bestFit="1" customWidth="1"/>
    <col min="8" max="8" width="10.625" style="49" customWidth="1"/>
    <col min="9" max="9" width="14.00390625" style="49" customWidth="1"/>
    <col min="10" max="10" width="10.625" style="49" customWidth="1"/>
    <col min="11" max="11" width="14.00390625" style="49" customWidth="1"/>
    <col min="12" max="12" width="10.625" style="49" customWidth="1"/>
    <col min="13" max="13" width="14.875" style="49" customWidth="1"/>
    <col min="14" max="14" width="2.625" style="49" customWidth="1"/>
    <col min="15" max="15" width="15.75390625" style="49" customWidth="1"/>
    <col min="16" max="16384" width="9.00390625" style="49" customWidth="1"/>
  </cols>
  <sheetData>
    <row r="1" ht="11.25" customHeight="1"/>
    <row r="2" spans="4:9" ht="43.5" customHeight="1">
      <c r="D2" s="102" t="s">
        <v>58</v>
      </c>
      <c r="E2" s="50"/>
      <c r="F2" s="50"/>
      <c r="G2" s="51"/>
      <c r="H2" s="51"/>
      <c r="I2" s="51"/>
    </row>
    <row r="3" spans="5:13" ht="28.5" customHeight="1">
      <c r="E3" s="28" t="s">
        <v>92</v>
      </c>
      <c r="F3" s="171">
        <f>'(1)'!F3:G3</f>
        <v>0</v>
      </c>
      <c r="G3" s="171"/>
      <c r="H3" s="49" t="s">
        <v>93</v>
      </c>
      <c r="I3" s="81">
        <f>'(1)'!I3</f>
        <v>0</v>
      </c>
      <c r="J3" s="52" t="s">
        <v>59</v>
      </c>
      <c r="K3" s="162" t="s">
        <v>105</v>
      </c>
      <c r="L3" s="162"/>
      <c r="M3" s="162"/>
    </row>
    <row r="4" spans="3:13" ht="29.25" customHeight="1">
      <c r="C4" s="173" t="str">
        <f>'(1)'!C4</f>
        <v>工程名稱：</v>
      </c>
      <c r="D4" s="173"/>
      <c r="E4" s="28" t="s">
        <v>94</v>
      </c>
      <c r="F4" s="172">
        <f>'(1)'!F4</f>
        <v>0</v>
      </c>
      <c r="G4" s="172"/>
      <c r="H4" s="52" t="s">
        <v>95</v>
      </c>
      <c r="I4" s="81">
        <f>'(1)'!I4</f>
        <v>0</v>
      </c>
      <c r="J4" s="52" t="s">
        <v>60</v>
      </c>
      <c r="K4" s="174">
        <f>'(1)'!K4</f>
        <v>0</v>
      </c>
      <c r="L4" s="174"/>
      <c r="M4" s="174"/>
    </row>
    <row r="5" spans="3:13" s="53" customFormat="1" ht="16.5">
      <c r="C5" s="175" t="s">
        <v>42</v>
      </c>
      <c r="D5" s="176" t="s">
        <v>61</v>
      </c>
      <c r="E5" s="167" t="s">
        <v>116</v>
      </c>
      <c r="F5" s="176" t="s">
        <v>118</v>
      </c>
      <c r="G5" s="176" t="s">
        <v>120</v>
      </c>
      <c r="H5" s="169" t="s">
        <v>122</v>
      </c>
      <c r="I5" s="170"/>
      <c r="J5" s="169" t="s">
        <v>124</v>
      </c>
      <c r="K5" s="170"/>
      <c r="L5" s="159" t="s">
        <v>126</v>
      </c>
      <c r="M5" s="161"/>
    </row>
    <row r="6" spans="3:13" s="53" customFormat="1" ht="16.5">
      <c r="C6" s="166"/>
      <c r="D6" s="168"/>
      <c r="E6" s="168"/>
      <c r="F6" s="168"/>
      <c r="G6" s="168"/>
      <c r="H6" s="125" t="s">
        <v>127</v>
      </c>
      <c r="I6" s="126" t="s">
        <v>129</v>
      </c>
      <c r="J6" s="125" t="s">
        <v>127</v>
      </c>
      <c r="K6" s="126" t="s">
        <v>129</v>
      </c>
      <c r="L6" s="125" t="s">
        <v>127</v>
      </c>
      <c r="M6" s="127" t="s">
        <v>129</v>
      </c>
    </row>
    <row r="7" spans="3:15" ht="26.25" customHeight="1">
      <c r="C7" s="54">
        <v>1</v>
      </c>
      <c r="D7" s="98">
        <f>'(1)'!D7</f>
        <v>0</v>
      </c>
      <c r="E7" s="119">
        <f>'(1)'!E7</f>
        <v>0</v>
      </c>
      <c r="F7" s="120">
        <f>'(1)'!F7</f>
        <v>0</v>
      </c>
      <c r="G7" s="121">
        <f>'(1)'!G7</f>
        <v>0</v>
      </c>
      <c r="H7" s="57">
        <f>'(4)'!L7</f>
        <v>0</v>
      </c>
      <c r="I7" s="56">
        <f>'(4)'!M7</f>
        <v>0</v>
      </c>
      <c r="J7" s="116"/>
      <c r="K7" s="56">
        <f aca="true" t="shared" si="0" ref="K7:K15">ROUND((+J7*G7),0)</f>
        <v>0</v>
      </c>
      <c r="L7" s="82">
        <f aca="true" t="shared" si="1" ref="L7:L15">+J7+H7</f>
        <v>0</v>
      </c>
      <c r="M7" s="58">
        <f>I7+K7</f>
        <v>0</v>
      </c>
      <c r="O7" s="59">
        <f>ROUND((+L7*G7),0)</f>
        <v>0</v>
      </c>
    </row>
    <row r="8" spans="3:15" ht="26.25" customHeight="1">
      <c r="C8" s="54">
        <v>2</v>
      </c>
      <c r="D8" s="98">
        <f>'(1)'!D8</f>
        <v>0</v>
      </c>
      <c r="E8" s="119">
        <f>'(1)'!E8</f>
        <v>0</v>
      </c>
      <c r="F8" s="120">
        <f>'(1)'!F8</f>
        <v>0</v>
      </c>
      <c r="G8" s="121">
        <f>'(1)'!G8</f>
        <v>0</v>
      </c>
      <c r="H8" s="57">
        <f>'(4)'!L8</f>
        <v>0</v>
      </c>
      <c r="I8" s="56">
        <f>'(4)'!M8</f>
        <v>0</v>
      </c>
      <c r="J8" s="116"/>
      <c r="K8" s="56">
        <f t="shared" si="0"/>
        <v>0</v>
      </c>
      <c r="L8" s="82">
        <f t="shared" si="1"/>
        <v>0</v>
      </c>
      <c r="M8" s="58">
        <f aca="true" t="shared" si="2" ref="M8:M16">I8+K8</f>
        <v>0</v>
      </c>
      <c r="O8" s="59">
        <f aca="true" t="shared" si="3" ref="O8:O16">ROUND((+L8*G8),0)</f>
        <v>0</v>
      </c>
    </row>
    <row r="9" spans="3:15" ht="26.25" customHeight="1">
      <c r="C9" s="54">
        <v>3</v>
      </c>
      <c r="D9" s="98">
        <f>'(1)'!D9</f>
        <v>0</v>
      </c>
      <c r="E9" s="119">
        <f>'(1)'!E9</f>
        <v>0</v>
      </c>
      <c r="F9" s="120">
        <f>'(1)'!F9</f>
        <v>0</v>
      </c>
      <c r="G9" s="121">
        <f>'(1)'!G9</f>
        <v>0</v>
      </c>
      <c r="H9" s="57">
        <f>'(4)'!L9</f>
        <v>0</v>
      </c>
      <c r="I9" s="56">
        <f>'(4)'!M9</f>
        <v>0</v>
      </c>
      <c r="J9" s="116"/>
      <c r="K9" s="56">
        <f t="shared" si="0"/>
        <v>0</v>
      </c>
      <c r="L9" s="82">
        <f t="shared" si="1"/>
        <v>0</v>
      </c>
      <c r="M9" s="58">
        <f t="shared" si="2"/>
        <v>0</v>
      </c>
      <c r="O9" s="59">
        <f t="shared" si="3"/>
        <v>0</v>
      </c>
    </row>
    <row r="10" spans="3:15" ht="26.25" customHeight="1">
      <c r="C10" s="54">
        <v>4</v>
      </c>
      <c r="D10" s="98">
        <f>'(1)'!D10</f>
        <v>0</v>
      </c>
      <c r="E10" s="119">
        <f>'(1)'!E10</f>
        <v>0</v>
      </c>
      <c r="F10" s="120">
        <f>'(1)'!F10</f>
        <v>0</v>
      </c>
      <c r="G10" s="121">
        <f>'(1)'!G10</f>
        <v>0</v>
      </c>
      <c r="H10" s="57">
        <f>'(4)'!L10</f>
        <v>0</v>
      </c>
      <c r="I10" s="56">
        <f>'(4)'!M10</f>
        <v>0</v>
      </c>
      <c r="J10" s="116"/>
      <c r="K10" s="56">
        <f t="shared" si="0"/>
        <v>0</v>
      </c>
      <c r="L10" s="82">
        <f t="shared" si="1"/>
        <v>0</v>
      </c>
      <c r="M10" s="58">
        <f t="shared" si="2"/>
        <v>0</v>
      </c>
      <c r="O10" s="59">
        <f t="shared" si="3"/>
        <v>0</v>
      </c>
    </row>
    <row r="11" spans="3:15" ht="26.25" customHeight="1">
      <c r="C11" s="54">
        <v>5</v>
      </c>
      <c r="D11" s="98">
        <f>'(1)'!D11</f>
        <v>0</v>
      </c>
      <c r="E11" s="119">
        <f>'(1)'!E11</f>
        <v>0</v>
      </c>
      <c r="F11" s="120">
        <f>'(1)'!F11</f>
        <v>0</v>
      </c>
      <c r="G11" s="121">
        <f>'(1)'!G11</f>
        <v>0</v>
      </c>
      <c r="H11" s="57">
        <f>'(4)'!L11</f>
        <v>0</v>
      </c>
      <c r="I11" s="56">
        <f>'(4)'!M11</f>
        <v>0</v>
      </c>
      <c r="J11" s="116"/>
      <c r="K11" s="56">
        <f t="shared" si="0"/>
        <v>0</v>
      </c>
      <c r="L11" s="82">
        <f t="shared" si="1"/>
        <v>0</v>
      </c>
      <c r="M11" s="58">
        <f t="shared" si="2"/>
        <v>0</v>
      </c>
      <c r="O11" s="59">
        <f t="shared" si="3"/>
        <v>0</v>
      </c>
    </row>
    <row r="12" spans="3:15" ht="26.25" customHeight="1">
      <c r="C12" s="54">
        <v>6</v>
      </c>
      <c r="D12" s="98">
        <f>'(1)'!D12</f>
        <v>0</v>
      </c>
      <c r="E12" s="119">
        <f>'(1)'!E12</f>
        <v>0</v>
      </c>
      <c r="F12" s="120">
        <f>'(1)'!F12</f>
        <v>0</v>
      </c>
      <c r="G12" s="121">
        <f>'(1)'!G12</f>
        <v>0</v>
      </c>
      <c r="H12" s="57">
        <f>'(4)'!L12</f>
        <v>0</v>
      </c>
      <c r="I12" s="56">
        <f>'(4)'!M12</f>
        <v>0</v>
      </c>
      <c r="J12" s="116"/>
      <c r="K12" s="56">
        <f t="shared" si="0"/>
        <v>0</v>
      </c>
      <c r="L12" s="82">
        <f t="shared" si="1"/>
        <v>0</v>
      </c>
      <c r="M12" s="58">
        <f t="shared" si="2"/>
        <v>0</v>
      </c>
      <c r="O12" s="59">
        <f t="shared" si="3"/>
        <v>0</v>
      </c>
    </row>
    <row r="13" spans="3:15" ht="26.25" customHeight="1">
      <c r="C13" s="54">
        <v>7</v>
      </c>
      <c r="D13" s="98">
        <f>'(1)'!D13</f>
        <v>0</v>
      </c>
      <c r="E13" s="119">
        <f>'(1)'!E13</f>
        <v>0</v>
      </c>
      <c r="F13" s="120">
        <f>'(1)'!F13</f>
        <v>0</v>
      </c>
      <c r="G13" s="121">
        <f>'(1)'!G13</f>
        <v>0</v>
      </c>
      <c r="H13" s="57">
        <f>'(4)'!L13</f>
        <v>0</v>
      </c>
      <c r="I13" s="56">
        <f>'(4)'!M13</f>
        <v>0</v>
      </c>
      <c r="J13" s="116"/>
      <c r="K13" s="56">
        <f t="shared" si="0"/>
        <v>0</v>
      </c>
      <c r="L13" s="82">
        <f t="shared" si="1"/>
        <v>0</v>
      </c>
      <c r="M13" s="58">
        <f t="shared" si="2"/>
        <v>0</v>
      </c>
      <c r="O13" s="59">
        <f t="shared" si="3"/>
        <v>0</v>
      </c>
    </row>
    <row r="14" spans="3:15" ht="26.25" customHeight="1">
      <c r="C14" s="54">
        <v>8</v>
      </c>
      <c r="D14" s="98">
        <f>'(1)'!D14</f>
        <v>0</v>
      </c>
      <c r="E14" s="119">
        <f>'(1)'!E14</f>
        <v>0</v>
      </c>
      <c r="F14" s="120">
        <f>'(1)'!F14</f>
        <v>0</v>
      </c>
      <c r="G14" s="121">
        <f>'(1)'!G14</f>
        <v>0</v>
      </c>
      <c r="H14" s="57">
        <f>'(4)'!L14</f>
        <v>0</v>
      </c>
      <c r="I14" s="56">
        <f>'(4)'!M14</f>
        <v>0</v>
      </c>
      <c r="J14" s="116"/>
      <c r="K14" s="56">
        <f t="shared" si="0"/>
        <v>0</v>
      </c>
      <c r="L14" s="82">
        <f t="shared" si="1"/>
        <v>0</v>
      </c>
      <c r="M14" s="58">
        <f t="shared" si="2"/>
        <v>0</v>
      </c>
      <c r="O14" s="59">
        <f t="shared" si="3"/>
        <v>0</v>
      </c>
    </row>
    <row r="15" spans="3:15" ht="26.25" customHeight="1">
      <c r="C15" s="54">
        <v>9</v>
      </c>
      <c r="D15" s="98">
        <f>'(1)'!D15</f>
        <v>0</v>
      </c>
      <c r="E15" s="119">
        <f>'(1)'!E15</f>
        <v>0</v>
      </c>
      <c r="F15" s="120">
        <f>'(1)'!F15</f>
        <v>0</v>
      </c>
      <c r="G15" s="121">
        <f>'(1)'!G15</f>
        <v>0</v>
      </c>
      <c r="H15" s="57">
        <f>'(4)'!L15</f>
        <v>0</v>
      </c>
      <c r="I15" s="56">
        <f>'(4)'!M15</f>
        <v>0</v>
      </c>
      <c r="J15" s="116"/>
      <c r="K15" s="56">
        <f t="shared" si="0"/>
        <v>0</v>
      </c>
      <c r="L15" s="82">
        <f t="shared" si="1"/>
        <v>0</v>
      </c>
      <c r="M15" s="58">
        <f t="shared" si="2"/>
        <v>0</v>
      </c>
      <c r="O15" s="59">
        <f t="shared" si="3"/>
        <v>0</v>
      </c>
    </row>
    <row r="16" spans="3:15" ht="26.25" customHeight="1">
      <c r="C16" s="54">
        <v>10</v>
      </c>
      <c r="D16" s="98" t="s">
        <v>98</v>
      </c>
      <c r="E16" s="119">
        <f>'(1)'!E16</f>
        <v>0</v>
      </c>
      <c r="F16" s="120">
        <f>'(1)'!F16</f>
        <v>0</v>
      </c>
      <c r="G16" s="121">
        <f>'(1)'!G16</f>
        <v>0</v>
      </c>
      <c r="H16" s="97">
        <f>'(4)'!L16</f>
        <v>0</v>
      </c>
      <c r="I16" s="56">
        <f>'(4)'!M16</f>
        <v>0</v>
      </c>
      <c r="J16" s="117"/>
      <c r="K16" s="56">
        <f>SUM(K7:K15)*J16</f>
        <v>0</v>
      </c>
      <c r="L16" s="97">
        <f>H16</f>
        <v>0</v>
      </c>
      <c r="M16" s="58">
        <f t="shared" si="2"/>
        <v>0</v>
      </c>
      <c r="O16" s="59">
        <f t="shared" si="3"/>
        <v>0</v>
      </c>
    </row>
    <row r="17" spans="3:15" ht="24" customHeight="1">
      <c r="C17" s="60"/>
      <c r="D17" s="61" t="s">
        <v>62</v>
      </c>
      <c r="E17" s="62"/>
      <c r="F17" s="55" t="s">
        <v>96</v>
      </c>
      <c r="G17" s="61"/>
      <c r="H17" s="61"/>
      <c r="I17" s="56">
        <f>'(4)'!M17</f>
        <v>0</v>
      </c>
      <c r="J17" s="56"/>
      <c r="K17" s="56">
        <f>SUM(K7:K16)</f>
        <v>0</v>
      </c>
      <c r="L17" s="56"/>
      <c r="M17" s="58">
        <f aca="true" t="shared" si="4" ref="M17:M23">I17+K17</f>
        <v>0</v>
      </c>
      <c r="O17" s="59"/>
    </row>
    <row r="18" spans="3:15" ht="24" customHeight="1">
      <c r="C18" s="73"/>
      <c r="D18" s="74"/>
      <c r="E18" s="75"/>
      <c r="F18" s="55" t="s">
        <v>63</v>
      </c>
      <c r="G18" s="61"/>
      <c r="H18" s="95">
        <f>'(1)'!H18</f>
        <v>0.1</v>
      </c>
      <c r="I18" s="56">
        <f>'(4)'!M18</f>
        <v>0</v>
      </c>
      <c r="J18" s="56"/>
      <c r="K18" s="72">
        <f>-ROUND((+K17*$H$18),0)</f>
        <v>0</v>
      </c>
      <c r="L18" s="56"/>
      <c r="M18" s="58">
        <f t="shared" si="4"/>
        <v>0</v>
      </c>
      <c r="O18" s="59"/>
    </row>
    <row r="19" spans="3:15" ht="24" customHeight="1">
      <c r="C19" s="73"/>
      <c r="D19" s="74"/>
      <c r="E19" s="75"/>
      <c r="F19" s="64" t="s">
        <v>97</v>
      </c>
      <c r="G19" s="61"/>
      <c r="H19" s="61"/>
      <c r="I19" s="56">
        <f>'(4)'!M19</f>
        <v>0</v>
      </c>
      <c r="J19" s="56"/>
      <c r="K19" s="56">
        <f>SUM(K17:K18)</f>
        <v>0</v>
      </c>
      <c r="L19" s="56"/>
      <c r="M19" s="58">
        <f t="shared" si="4"/>
        <v>0</v>
      </c>
      <c r="O19" s="59"/>
    </row>
    <row r="20" spans="3:15" ht="24" customHeight="1">
      <c r="C20" s="76"/>
      <c r="D20" s="74"/>
      <c r="E20" s="75"/>
      <c r="F20" s="55" t="s">
        <v>64</v>
      </c>
      <c r="G20" s="62"/>
      <c r="H20" s="95">
        <f>'(1)'!H20</f>
        <v>0.05</v>
      </c>
      <c r="I20" s="56">
        <f>'(4)'!M20</f>
        <v>0</v>
      </c>
      <c r="J20" s="56"/>
      <c r="K20" s="56">
        <f>ROUND((+K19*$H$20),0)</f>
        <v>0</v>
      </c>
      <c r="L20" s="56"/>
      <c r="M20" s="58">
        <f t="shared" si="4"/>
        <v>0</v>
      </c>
      <c r="O20" s="59"/>
    </row>
    <row r="21" spans="3:15" ht="24" customHeight="1">
      <c r="C21" s="76"/>
      <c r="D21" s="74"/>
      <c r="E21" s="75"/>
      <c r="F21" s="55" t="s">
        <v>65</v>
      </c>
      <c r="G21" s="62"/>
      <c r="H21" s="62"/>
      <c r="I21" s="56">
        <f>'(4)'!M21</f>
        <v>0</v>
      </c>
      <c r="J21" s="56"/>
      <c r="K21" s="56">
        <f>SUM(K19:K20)</f>
        <v>0</v>
      </c>
      <c r="L21" s="56"/>
      <c r="M21" s="58">
        <f t="shared" si="4"/>
        <v>0</v>
      </c>
      <c r="O21" s="59"/>
    </row>
    <row r="22" spans="3:15" ht="24" customHeight="1">
      <c r="C22" s="73"/>
      <c r="D22" s="74"/>
      <c r="E22" s="75"/>
      <c r="F22" s="64" t="s">
        <v>99</v>
      </c>
      <c r="G22" s="61"/>
      <c r="H22" s="63"/>
      <c r="I22" s="56">
        <f>'(4)'!M22</f>
        <v>0</v>
      </c>
      <c r="J22" s="56"/>
      <c r="K22" s="118"/>
      <c r="L22" s="56"/>
      <c r="M22" s="58">
        <f t="shared" si="4"/>
        <v>0</v>
      </c>
      <c r="O22" s="59"/>
    </row>
    <row r="23" spans="3:15" ht="24" customHeight="1">
      <c r="C23" s="77"/>
      <c r="D23" s="78"/>
      <c r="E23" s="79"/>
      <c r="F23" s="65" t="s">
        <v>66</v>
      </c>
      <c r="G23" s="66"/>
      <c r="H23" s="66"/>
      <c r="I23" s="67">
        <f>'(4)'!M23</f>
        <v>0</v>
      </c>
      <c r="J23" s="67"/>
      <c r="K23" s="67">
        <f>K21+K22</f>
        <v>0</v>
      </c>
      <c r="L23" s="67"/>
      <c r="M23" s="68">
        <f t="shared" si="4"/>
        <v>0</v>
      </c>
      <c r="O23" s="59"/>
    </row>
    <row r="24" spans="3:12" s="28" customFormat="1" ht="27" customHeight="1">
      <c r="C24" s="28" t="s">
        <v>134</v>
      </c>
      <c r="G24" s="28" t="s">
        <v>67</v>
      </c>
      <c r="J24" s="28" t="s">
        <v>138</v>
      </c>
      <c r="L24" s="28" t="s">
        <v>137</v>
      </c>
    </row>
    <row r="25" ht="19.5" customHeight="1"/>
  </sheetData>
  <sheetProtection/>
  <mergeCells count="13">
    <mergeCell ref="E5:E6"/>
    <mergeCell ref="F5:F6"/>
    <mergeCell ref="G5:G6"/>
    <mergeCell ref="H5:I5"/>
    <mergeCell ref="J5:K5"/>
    <mergeCell ref="L5:M5"/>
    <mergeCell ref="F3:G3"/>
    <mergeCell ref="F4:G4"/>
    <mergeCell ref="C4:D4"/>
    <mergeCell ref="K4:M4"/>
    <mergeCell ref="K3:M3"/>
    <mergeCell ref="C5:C6"/>
    <mergeCell ref="D5:D6"/>
  </mergeCells>
  <printOptions horizontalCentered="1" verticalCentered="1"/>
  <pageMargins left="0" right="0" top="0" bottom="0.984251968503937" header="0.1968503937007874" footer="0"/>
  <pageSetup fitToHeight="1" fitToWidth="1" horizontalDpi="360" verticalDpi="360" orientation="landscape" scale="94" r:id="rId2"/>
  <headerFooter alignWithMargins="0">
    <oddHeader>&amp;R&amp;"標楷體,標準"&amp;10第&amp;P頁 共&amp;N頁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24"/>
  <sheetViews>
    <sheetView showGridLines="0" view="pageBreakPreview" zoomScaleNormal="75" zoomScaleSheetLayoutView="100" zoomScalePageLayoutView="0" workbookViewId="0" topLeftCell="A3">
      <selection activeCell="C24" sqref="C24:M24"/>
    </sheetView>
  </sheetViews>
  <sheetFormatPr defaultColWidth="9.00390625" defaultRowHeight="16.5"/>
  <cols>
    <col min="1" max="2" width="1.25" style="49" customWidth="1"/>
    <col min="3" max="3" width="3.625" style="49" customWidth="1"/>
    <col min="4" max="4" width="32.625" style="49" customWidth="1"/>
    <col min="5" max="5" width="10.00390625" style="49" customWidth="1"/>
    <col min="6" max="6" width="5.625" style="49" customWidth="1"/>
    <col min="7" max="7" width="13.875" style="49" bestFit="1" customWidth="1"/>
    <col min="8" max="8" width="10.625" style="49" customWidth="1"/>
    <col min="9" max="9" width="14.00390625" style="49" customWidth="1"/>
    <col min="10" max="10" width="10.625" style="49" customWidth="1"/>
    <col min="11" max="11" width="14.00390625" style="49" customWidth="1"/>
    <col min="12" max="12" width="10.625" style="49" customWidth="1"/>
    <col min="13" max="13" width="14.875" style="49" customWidth="1"/>
    <col min="14" max="14" width="2.625" style="49" customWidth="1"/>
    <col min="15" max="15" width="15.75390625" style="49" customWidth="1"/>
    <col min="16" max="16384" width="9.00390625" style="49" customWidth="1"/>
  </cols>
  <sheetData>
    <row r="1" ht="11.25" customHeight="1"/>
    <row r="2" spans="4:9" ht="43.5" customHeight="1">
      <c r="D2" s="102" t="s">
        <v>58</v>
      </c>
      <c r="E2" s="50"/>
      <c r="F2" s="50"/>
      <c r="G2" s="51"/>
      <c r="H2" s="51"/>
      <c r="I2" s="51"/>
    </row>
    <row r="3" spans="5:13" ht="28.5" customHeight="1">
      <c r="E3" s="28" t="s">
        <v>92</v>
      </c>
      <c r="F3" s="171">
        <f>'(1)'!F3:G3</f>
        <v>0</v>
      </c>
      <c r="G3" s="171"/>
      <c r="H3" s="49" t="s">
        <v>93</v>
      </c>
      <c r="I3" s="81">
        <f>'(1)'!I3</f>
        <v>0</v>
      </c>
      <c r="J3" s="52" t="s">
        <v>59</v>
      </c>
      <c r="K3" s="162" t="s">
        <v>106</v>
      </c>
      <c r="L3" s="162"/>
      <c r="M3" s="162"/>
    </row>
    <row r="4" spans="3:13" ht="29.25" customHeight="1">
      <c r="C4" s="173" t="str">
        <f>'(1)'!C4</f>
        <v>工程名稱：</v>
      </c>
      <c r="D4" s="173"/>
      <c r="E4" s="28" t="s">
        <v>94</v>
      </c>
      <c r="F4" s="172">
        <f>'(1)'!F4</f>
        <v>0</v>
      </c>
      <c r="G4" s="172"/>
      <c r="H4" s="52" t="s">
        <v>95</v>
      </c>
      <c r="I4" s="81">
        <f>'(1)'!I4</f>
        <v>0</v>
      </c>
      <c r="J4" s="52" t="s">
        <v>60</v>
      </c>
      <c r="K4" s="174">
        <f>'(1)'!K4</f>
        <v>0</v>
      </c>
      <c r="L4" s="174"/>
      <c r="M4" s="174"/>
    </row>
    <row r="5" spans="3:13" s="53" customFormat="1" ht="16.5">
      <c r="C5" s="175" t="s">
        <v>42</v>
      </c>
      <c r="D5" s="176" t="s">
        <v>61</v>
      </c>
      <c r="E5" s="167" t="s">
        <v>116</v>
      </c>
      <c r="F5" s="176" t="s">
        <v>118</v>
      </c>
      <c r="G5" s="176" t="s">
        <v>120</v>
      </c>
      <c r="H5" s="169" t="s">
        <v>122</v>
      </c>
      <c r="I5" s="170"/>
      <c r="J5" s="169" t="s">
        <v>124</v>
      </c>
      <c r="K5" s="170"/>
      <c r="L5" s="159" t="s">
        <v>126</v>
      </c>
      <c r="M5" s="161"/>
    </row>
    <row r="6" spans="3:13" s="53" customFormat="1" ht="16.5">
      <c r="C6" s="166"/>
      <c r="D6" s="168"/>
      <c r="E6" s="168"/>
      <c r="F6" s="168"/>
      <c r="G6" s="168"/>
      <c r="H6" s="125" t="s">
        <v>127</v>
      </c>
      <c r="I6" s="126" t="s">
        <v>129</v>
      </c>
      <c r="J6" s="125" t="s">
        <v>127</v>
      </c>
      <c r="K6" s="126" t="s">
        <v>129</v>
      </c>
      <c r="L6" s="125" t="s">
        <v>127</v>
      </c>
      <c r="M6" s="127" t="s">
        <v>129</v>
      </c>
    </row>
    <row r="7" spans="3:15" ht="26.25" customHeight="1">
      <c r="C7" s="54">
        <v>1</v>
      </c>
      <c r="D7" s="98">
        <f>'(1)'!D7</f>
        <v>0</v>
      </c>
      <c r="E7" s="119">
        <f>'(1)'!E7</f>
        <v>0</v>
      </c>
      <c r="F7" s="120">
        <f>'(1)'!F7</f>
        <v>0</v>
      </c>
      <c r="G7" s="121">
        <f>'(1)'!G7</f>
        <v>0</v>
      </c>
      <c r="H7" s="57">
        <f>'(5)'!L7</f>
        <v>0</v>
      </c>
      <c r="I7" s="56">
        <f>'(5)'!M7</f>
        <v>0</v>
      </c>
      <c r="J7" s="116"/>
      <c r="K7" s="56">
        <f aca="true" t="shared" si="0" ref="K7:K15">ROUND((+J7*G7),0)</f>
        <v>0</v>
      </c>
      <c r="L7" s="82">
        <f aca="true" t="shared" si="1" ref="L7:L15">+J7+H7</f>
        <v>0</v>
      </c>
      <c r="M7" s="58">
        <f>I7+K7</f>
        <v>0</v>
      </c>
      <c r="O7" s="59">
        <f>ROUND((+L7*G7),0)</f>
        <v>0</v>
      </c>
    </row>
    <row r="8" spans="3:15" ht="26.25" customHeight="1">
      <c r="C8" s="54">
        <v>2</v>
      </c>
      <c r="D8" s="98">
        <f>'(1)'!D8</f>
        <v>0</v>
      </c>
      <c r="E8" s="119">
        <f>'(1)'!E8</f>
        <v>0</v>
      </c>
      <c r="F8" s="120">
        <f>'(1)'!F8</f>
        <v>0</v>
      </c>
      <c r="G8" s="121">
        <f>'(1)'!G8</f>
        <v>0</v>
      </c>
      <c r="H8" s="57">
        <f>'(5)'!L8</f>
        <v>0</v>
      </c>
      <c r="I8" s="56">
        <f>'(5)'!M8</f>
        <v>0</v>
      </c>
      <c r="J8" s="116"/>
      <c r="K8" s="56">
        <f t="shared" si="0"/>
        <v>0</v>
      </c>
      <c r="L8" s="82">
        <f t="shared" si="1"/>
        <v>0</v>
      </c>
      <c r="M8" s="58">
        <f aca="true" t="shared" si="2" ref="M8:M23">I8+K8</f>
        <v>0</v>
      </c>
      <c r="O8" s="59">
        <f aca="true" t="shared" si="3" ref="O8:O16">ROUND((+L8*G8),0)</f>
        <v>0</v>
      </c>
    </row>
    <row r="9" spans="3:15" ht="26.25" customHeight="1">
      <c r="C9" s="54">
        <v>3</v>
      </c>
      <c r="D9" s="98">
        <f>'(1)'!D9</f>
        <v>0</v>
      </c>
      <c r="E9" s="119">
        <f>'(1)'!E9</f>
        <v>0</v>
      </c>
      <c r="F9" s="120">
        <f>'(1)'!F9</f>
        <v>0</v>
      </c>
      <c r="G9" s="121">
        <f>'(1)'!G9</f>
        <v>0</v>
      </c>
      <c r="H9" s="57">
        <f>'(5)'!L9</f>
        <v>0</v>
      </c>
      <c r="I9" s="56">
        <f>'(5)'!M9</f>
        <v>0</v>
      </c>
      <c r="J9" s="116"/>
      <c r="K9" s="56">
        <f t="shared" si="0"/>
        <v>0</v>
      </c>
      <c r="L9" s="82">
        <f t="shared" si="1"/>
        <v>0</v>
      </c>
      <c r="M9" s="58">
        <f t="shared" si="2"/>
        <v>0</v>
      </c>
      <c r="O9" s="59">
        <f t="shared" si="3"/>
        <v>0</v>
      </c>
    </row>
    <row r="10" spans="3:15" ht="26.25" customHeight="1">
      <c r="C10" s="54">
        <v>4</v>
      </c>
      <c r="D10" s="98">
        <f>'(1)'!D10</f>
        <v>0</v>
      </c>
      <c r="E10" s="119">
        <f>'(1)'!E10</f>
        <v>0</v>
      </c>
      <c r="F10" s="120">
        <f>'(1)'!F10</f>
        <v>0</v>
      </c>
      <c r="G10" s="121">
        <f>'(1)'!G10</f>
        <v>0</v>
      </c>
      <c r="H10" s="57">
        <f>'(5)'!L10</f>
        <v>0</v>
      </c>
      <c r="I10" s="56">
        <f>'(5)'!M10</f>
        <v>0</v>
      </c>
      <c r="J10" s="116"/>
      <c r="K10" s="56">
        <f t="shared" si="0"/>
        <v>0</v>
      </c>
      <c r="L10" s="82">
        <f t="shared" si="1"/>
        <v>0</v>
      </c>
      <c r="M10" s="58">
        <f t="shared" si="2"/>
        <v>0</v>
      </c>
      <c r="O10" s="59">
        <f t="shared" si="3"/>
        <v>0</v>
      </c>
    </row>
    <row r="11" spans="3:15" ht="26.25" customHeight="1">
      <c r="C11" s="54">
        <v>5</v>
      </c>
      <c r="D11" s="98">
        <f>'(1)'!D11</f>
        <v>0</v>
      </c>
      <c r="E11" s="119">
        <f>'(1)'!E11</f>
        <v>0</v>
      </c>
      <c r="F11" s="120">
        <f>'(1)'!F11</f>
        <v>0</v>
      </c>
      <c r="G11" s="121">
        <f>'(1)'!G11</f>
        <v>0</v>
      </c>
      <c r="H11" s="57">
        <f>'(5)'!L11</f>
        <v>0</v>
      </c>
      <c r="I11" s="56">
        <f>'(5)'!M11</f>
        <v>0</v>
      </c>
      <c r="J11" s="116"/>
      <c r="K11" s="56">
        <f t="shared" si="0"/>
        <v>0</v>
      </c>
      <c r="L11" s="82">
        <f t="shared" si="1"/>
        <v>0</v>
      </c>
      <c r="M11" s="58">
        <f t="shared" si="2"/>
        <v>0</v>
      </c>
      <c r="O11" s="59">
        <f t="shared" si="3"/>
        <v>0</v>
      </c>
    </row>
    <row r="12" spans="3:15" ht="26.25" customHeight="1">
      <c r="C12" s="54">
        <v>6</v>
      </c>
      <c r="D12" s="98">
        <f>'(1)'!D12</f>
        <v>0</v>
      </c>
      <c r="E12" s="119">
        <f>'(1)'!E12</f>
        <v>0</v>
      </c>
      <c r="F12" s="120">
        <f>'(1)'!F12</f>
        <v>0</v>
      </c>
      <c r="G12" s="121">
        <f>'(1)'!G12</f>
        <v>0</v>
      </c>
      <c r="H12" s="57">
        <f>'(5)'!L12</f>
        <v>0</v>
      </c>
      <c r="I12" s="56">
        <f>'(5)'!M12</f>
        <v>0</v>
      </c>
      <c r="J12" s="116"/>
      <c r="K12" s="56">
        <f t="shared" si="0"/>
        <v>0</v>
      </c>
      <c r="L12" s="82">
        <f t="shared" si="1"/>
        <v>0</v>
      </c>
      <c r="M12" s="58">
        <f t="shared" si="2"/>
        <v>0</v>
      </c>
      <c r="O12" s="59">
        <f t="shared" si="3"/>
        <v>0</v>
      </c>
    </row>
    <row r="13" spans="3:15" ht="26.25" customHeight="1">
      <c r="C13" s="54">
        <v>7</v>
      </c>
      <c r="D13" s="98">
        <f>'(1)'!D13</f>
        <v>0</v>
      </c>
      <c r="E13" s="119">
        <f>'(1)'!E13</f>
        <v>0</v>
      </c>
      <c r="F13" s="120">
        <f>'(1)'!F13</f>
        <v>0</v>
      </c>
      <c r="G13" s="121">
        <f>'(1)'!G13</f>
        <v>0</v>
      </c>
      <c r="H13" s="57">
        <f>'(5)'!L13</f>
        <v>0</v>
      </c>
      <c r="I13" s="56">
        <f>'(5)'!M13</f>
        <v>0</v>
      </c>
      <c r="J13" s="116"/>
      <c r="K13" s="56">
        <f t="shared" si="0"/>
        <v>0</v>
      </c>
      <c r="L13" s="82">
        <f t="shared" si="1"/>
        <v>0</v>
      </c>
      <c r="M13" s="58">
        <f t="shared" si="2"/>
        <v>0</v>
      </c>
      <c r="O13" s="59">
        <f t="shared" si="3"/>
        <v>0</v>
      </c>
    </row>
    <row r="14" spans="3:15" ht="26.25" customHeight="1">
      <c r="C14" s="54">
        <v>8</v>
      </c>
      <c r="D14" s="98">
        <f>'(1)'!D14</f>
        <v>0</v>
      </c>
      <c r="E14" s="119">
        <f>'(1)'!E14</f>
        <v>0</v>
      </c>
      <c r="F14" s="120">
        <f>'(1)'!F14</f>
        <v>0</v>
      </c>
      <c r="G14" s="121">
        <f>'(1)'!G14</f>
        <v>0</v>
      </c>
      <c r="H14" s="57">
        <f>'(5)'!L14</f>
        <v>0</v>
      </c>
      <c r="I14" s="56">
        <f>'(5)'!M14</f>
        <v>0</v>
      </c>
      <c r="J14" s="116"/>
      <c r="K14" s="56">
        <f t="shared" si="0"/>
        <v>0</v>
      </c>
      <c r="L14" s="82">
        <f t="shared" si="1"/>
        <v>0</v>
      </c>
      <c r="M14" s="58">
        <f t="shared" si="2"/>
        <v>0</v>
      </c>
      <c r="O14" s="59">
        <f t="shared" si="3"/>
        <v>0</v>
      </c>
    </row>
    <row r="15" spans="3:15" ht="26.25" customHeight="1">
      <c r="C15" s="54">
        <v>9</v>
      </c>
      <c r="D15" s="98">
        <f>'(1)'!D15</f>
        <v>0</v>
      </c>
      <c r="E15" s="119">
        <f>'(1)'!E15</f>
        <v>0</v>
      </c>
      <c r="F15" s="120">
        <f>'(1)'!F15</f>
        <v>0</v>
      </c>
      <c r="G15" s="121">
        <f>'(1)'!G15</f>
        <v>0</v>
      </c>
      <c r="H15" s="57">
        <f>'(5)'!L15</f>
        <v>0</v>
      </c>
      <c r="I15" s="56">
        <f>'(5)'!M15</f>
        <v>0</v>
      </c>
      <c r="J15" s="116"/>
      <c r="K15" s="56">
        <f t="shared" si="0"/>
        <v>0</v>
      </c>
      <c r="L15" s="82">
        <f t="shared" si="1"/>
        <v>0</v>
      </c>
      <c r="M15" s="58">
        <f t="shared" si="2"/>
        <v>0</v>
      </c>
      <c r="O15" s="59">
        <f t="shared" si="3"/>
        <v>0</v>
      </c>
    </row>
    <row r="16" spans="3:15" ht="26.25" customHeight="1">
      <c r="C16" s="54">
        <v>10</v>
      </c>
      <c r="D16" s="98" t="s">
        <v>98</v>
      </c>
      <c r="E16" s="119">
        <f>'(1)'!E16</f>
        <v>0</v>
      </c>
      <c r="F16" s="120">
        <f>'(1)'!F16</f>
        <v>0</v>
      </c>
      <c r="G16" s="121">
        <f>'(1)'!G16</f>
        <v>0</v>
      </c>
      <c r="H16" s="97">
        <f>'(5)'!L16</f>
        <v>0</v>
      </c>
      <c r="I16" s="56">
        <f>'(5)'!M16</f>
        <v>0</v>
      </c>
      <c r="J16" s="117"/>
      <c r="K16" s="56">
        <f>SUM(K7:K15)*J16</f>
        <v>0</v>
      </c>
      <c r="L16" s="97">
        <f>H16</f>
        <v>0</v>
      </c>
      <c r="M16" s="58">
        <f t="shared" si="2"/>
        <v>0</v>
      </c>
      <c r="O16" s="59">
        <f t="shared" si="3"/>
        <v>0</v>
      </c>
    </row>
    <row r="17" spans="3:15" ht="24" customHeight="1">
      <c r="C17" s="60"/>
      <c r="D17" s="61" t="s">
        <v>62</v>
      </c>
      <c r="E17" s="62"/>
      <c r="F17" s="55" t="s">
        <v>96</v>
      </c>
      <c r="G17" s="61"/>
      <c r="H17" s="61"/>
      <c r="I17" s="56">
        <f>'(5)'!M17</f>
        <v>0</v>
      </c>
      <c r="J17" s="56"/>
      <c r="K17" s="56">
        <f>SUM(K7:K16)</f>
        <v>0</v>
      </c>
      <c r="L17" s="56"/>
      <c r="M17" s="58">
        <f t="shared" si="2"/>
        <v>0</v>
      </c>
      <c r="O17" s="59"/>
    </row>
    <row r="18" spans="3:15" ht="24" customHeight="1">
      <c r="C18" s="73"/>
      <c r="D18" s="74"/>
      <c r="E18" s="75"/>
      <c r="F18" s="55" t="s">
        <v>63</v>
      </c>
      <c r="G18" s="61"/>
      <c r="H18" s="95">
        <f>'(1)'!H18</f>
        <v>0.1</v>
      </c>
      <c r="I18" s="56">
        <f>'(5)'!M18</f>
        <v>0</v>
      </c>
      <c r="J18" s="56"/>
      <c r="K18" s="72">
        <f>-ROUND((+K17*$H$18),0)</f>
        <v>0</v>
      </c>
      <c r="L18" s="56"/>
      <c r="M18" s="58">
        <f t="shared" si="2"/>
        <v>0</v>
      </c>
      <c r="O18" s="59"/>
    </row>
    <row r="19" spans="3:15" ht="24" customHeight="1">
      <c r="C19" s="73"/>
      <c r="D19" s="74"/>
      <c r="E19" s="75"/>
      <c r="F19" s="64" t="s">
        <v>97</v>
      </c>
      <c r="G19" s="61"/>
      <c r="H19" s="61"/>
      <c r="I19" s="56">
        <f>'(5)'!M19</f>
        <v>0</v>
      </c>
      <c r="J19" s="56"/>
      <c r="K19" s="56">
        <f>SUM(K17:K18)</f>
        <v>0</v>
      </c>
      <c r="L19" s="56"/>
      <c r="M19" s="58">
        <f t="shared" si="2"/>
        <v>0</v>
      </c>
      <c r="O19" s="59"/>
    </row>
    <row r="20" spans="3:15" ht="24" customHeight="1">
      <c r="C20" s="76"/>
      <c r="D20" s="74"/>
      <c r="E20" s="75"/>
      <c r="F20" s="55" t="s">
        <v>64</v>
      </c>
      <c r="G20" s="62"/>
      <c r="H20" s="95">
        <f>'(1)'!H20</f>
        <v>0.05</v>
      </c>
      <c r="I20" s="56">
        <f>'(5)'!M20</f>
        <v>0</v>
      </c>
      <c r="J20" s="56"/>
      <c r="K20" s="56">
        <f>ROUND((+K19*$H$20),0)</f>
        <v>0</v>
      </c>
      <c r="L20" s="56"/>
      <c r="M20" s="58">
        <f t="shared" si="2"/>
        <v>0</v>
      </c>
      <c r="O20" s="59"/>
    </row>
    <row r="21" spans="3:15" ht="24" customHeight="1">
      <c r="C21" s="76"/>
      <c r="D21" s="74"/>
      <c r="E21" s="75"/>
      <c r="F21" s="55" t="s">
        <v>65</v>
      </c>
      <c r="G21" s="62"/>
      <c r="H21" s="62"/>
      <c r="I21" s="56">
        <f>'(5)'!M21</f>
        <v>0</v>
      </c>
      <c r="J21" s="56"/>
      <c r="K21" s="56">
        <f>SUM(K19:K20)</f>
        <v>0</v>
      </c>
      <c r="L21" s="56"/>
      <c r="M21" s="58">
        <f t="shared" si="2"/>
        <v>0</v>
      </c>
      <c r="O21" s="59"/>
    </row>
    <row r="22" spans="3:15" ht="24" customHeight="1">
      <c r="C22" s="73"/>
      <c r="D22" s="74"/>
      <c r="E22" s="75"/>
      <c r="F22" s="64" t="s">
        <v>99</v>
      </c>
      <c r="G22" s="61"/>
      <c r="H22" s="63"/>
      <c r="I22" s="56">
        <f>'(5)'!M22</f>
        <v>0</v>
      </c>
      <c r="J22" s="56"/>
      <c r="K22" s="118"/>
      <c r="L22" s="56"/>
      <c r="M22" s="58">
        <f t="shared" si="2"/>
        <v>0</v>
      </c>
      <c r="O22" s="59"/>
    </row>
    <row r="23" spans="3:15" ht="24" customHeight="1">
      <c r="C23" s="77"/>
      <c r="D23" s="78"/>
      <c r="E23" s="79"/>
      <c r="F23" s="65" t="s">
        <v>66</v>
      </c>
      <c r="G23" s="66"/>
      <c r="H23" s="66"/>
      <c r="I23" s="67">
        <f>'(5)'!M23</f>
        <v>0</v>
      </c>
      <c r="J23" s="67"/>
      <c r="K23" s="67">
        <f>K21+K22</f>
        <v>0</v>
      </c>
      <c r="L23" s="67"/>
      <c r="M23" s="68">
        <f t="shared" si="2"/>
        <v>0</v>
      </c>
      <c r="O23" s="59"/>
    </row>
    <row r="24" spans="3:12" s="28" customFormat="1" ht="27" customHeight="1">
      <c r="C24" s="28" t="s">
        <v>134</v>
      </c>
      <c r="G24" s="28" t="s">
        <v>67</v>
      </c>
      <c r="J24" s="28" t="s">
        <v>138</v>
      </c>
      <c r="L24" s="28" t="s">
        <v>137</v>
      </c>
    </row>
    <row r="25" ht="19.5" customHeight="1"/>
  </sheetData>
  <sheetProtection/>
  <mergeCells count="13">
    <mergeCell ref="E5:E6"/>
    <mergeCell ref="F5:F6"/>
    <mergeCell ref="G5:G6"/>
    <mergeCell ref="H5:I5"/>
    <mergeCell ref="J5:K5"/>
    <mergeCell ref="L5:M5"/>
    <mergeCell ref="F3:G3"/>
    <mergeCell ref="F4:G4"/>
    <mergeCell ref="C4:D4"/>
    <mergeCell ref="K4:M4"/>
    <mergeCell ref="K3:M3"/>
    <mergeCell ref="C5:C6"/>
    <mergeCell ref="D5:D6"/>
  </mergeCells>
  <printOptions horizontalCentered="1" verticalCentered="1"/>
  <pageMargins left="0" right="0" top="0" bottom="0.984251968503937" header="0.1968503937007874" footer="0"/>
  <pageSetup fitToHeight="1" fitToWidth="1" horizontalDpi="360" verticalDpi="360" orientation="landscape" scale="94" r:id="rId2"/>
  <headerFooter alignWithMargins="0">
    <oddHeader>&amp;R&amp;"標楷體,標準"&amp;10第&amp;P頁 共&amp;N頁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24"/>
  <sheetViews>
    <sheetView showGridLines="0" view="pageBreakPreview" zoomScaleNormal="75" zoomScaleSheetLayoutView="100" zoomScalePageLayoutView="0" workbookViewId="0" topLeftCell="A7">
      <selection activeCell="C24" sqref="C24:M24"/>
    </sheetView>
  </sheetViews>
  <sheetFormatPr defaultColWidth="9.00390625" defaultRowHeight="16.5"/>
  <cols>
    <col min="1" max="2" width="1.25" style="49" customWidth="1"/>
    <col min="3" max="3" width="3.625" style="49" customWidth="1"/>
    <col min="4" max="4" width="32.625" style="49" customWidth="1"/>
    <col min="5" max="5" width="10.00390625" style="49" customWidth="1"/>
    <col min="6" max="6" width="5.625" style="49" customWidth="1"/>
    <col min="7" max="7" width="13.875" style="49" bestFit="1" customWidth="1"/>
    <col min="8" max="8" width="10.625" style="49" customWidth="1"/>
    <col min="9" max="9" width="14.00390625" style="49" customWidth="1"/>
    <col min="10" max="10" width="10.625" style="49" customWidth="1"/>
    <col min="11" max="11" width="14.00390625" style="49" customWidth="1"/>
    <col min="12" max="12" width="10.625" style="49" customWidth="1"/>
    <col min="13" max="13" width="14.875" style="49" customWidth="1"/>
    <col min="14" max="14" width="2.625" style="49" customWidth="1"/>
    <col min="15" max="15" width="15.75390625" style="49" customWidth="1"/>
    <col min="16" max="16384" width="9.00390625" style="49" customWidth="1"/>
  </cols>
  <sheetData>
    <row r="1" ht="11.25" customHeight="1"/>
    <row r="2" spans="4:9" ht="43.5" customHeight="1">
      <c r="D2" s="102" t="s">
        <v>58</v>
      </c>
      <c r="E2" s="50"/>
      <c r="F2" s="50"/>
      <c r="G2" s="51"/>
      <c r="H2" s="51"/>
      <c r="I2" s="51"/>
    </row>
    <row r="3" spans="5:13" ht="28.5" customHeight="1">
      <c r="E3" s="28" t="s">
        <v>92</v>
      </c>
      <c r="F3" s="171">
        <f>'(1)'!F3:G3</f>
        <v>0</v>
      </c>
      <c r="G3" s="171"/>
      <c r="H3" s="49" t="s">
        <v>93</v>
      </c>
      <c r="I3" s="81">
        <f>'(1)'!I3</f>
        <v>0</v>
      </c>
      <c r="J3" s="52" t="s">
        <v>59</v>
      </c>
      <c r="K3" s="162" t="s">
        <v>107</v>
      </c>
      <c r="L3" s="162"/>
      <c r="M3" s="162"/>
    </row>
    <row r="4" spans="3:13" ht="29.25" customHeight="1">
      <c r="C4" s="173" t="str">
        <f>'(1)'!C4</f>
        <v>工程名稱：</v>
      </c>
      <c r="D4" s="173"/>
      <c r="E4" s="28" t="s">
        <v>94</v>
      </c>
      <c r="F4" s="172">
        <f>'(1)'!F4</f>
        <v>0</v>
      </c>
      <c r="G4" s="172"/>
      <c r="H4" s="52" t="s">
        <v>95</v>
      </c>
      <c r="I4" s="81">
        <f>'(1)'!I4</f>
        <v>0</v>
      </c>
      <c r="J4" s="52" t="s">
        <v>60</v>
      </c>
      <c r="K4" s="174">
        <f>'(1)'!K4</f>
        <v>0</v>
      </c>
      <c r="L4" s="174"/>
      <c r="M4" s="174"/>
    </row>
    <row r="5" spans="3:13" s="53" customFormat="1" ht="16.5">
      <c r="C5" s="175" t="s">
        <v>42</v>
      </c>
      <c r="D5" s="176" t="s">
        <v>61</v>
      </c>
      <c r="E5" s="167" t="s">
        <v>116</v>
      </c>
      <c r="F5" s="176" t="s">
        <v>118</v>
      </c>
      <c r="G5" s="176" t="s">
        <v>120</v>
      </c>
      <c r="H5" s="169" t="s">
        <v>122</v>
      </c>
      <c r="I5" s="170"/>
      <c r="J5" s="169" t="s">
        <v>124</v>
      </c>
      <c r="K5" s="170"/>
      <c r="L5" s="159" t="s">
        <v>126</v>
      </c>
      <c r="M5" s="161"/>
    </row>
    <row r="6" spans="3:13" s="53" customFormat="1" ht="16.5">
      <c r="C6" s="166"/>
      <c r="D6" s="168"/>
      <c r="E6" s="168"/>
      <c r="F6" s="168"/>
      <c r="G6" s="168"/>
      <c r="H6" s="125" t="s">
        <v>127</v>
      </c>
      <c r="I6" s="126" t="s">
        <v>129</v>
      </c>
      <c r="J6" s="125" t="s">
        <v>127</v>
      </c>
      <c r="K6" s="126" t="s">
        <v>129</v>
      </c>
      <c r="L6" s="125" t="s">
        <v>127</v>
      </c>
      <c r="M6" s="127" t="s">
        <v>129</v>
      </c>
    </row>
    <row r="7" spans="3:15" ht="26.25" customHeight="1">
      <c r="C7" s="54">
        <v>1</v>
      </c>
      <c r="D7" s="98">
        <f>'(1)'!D7</f>
        <v>0</v>
      </c>
      <c r="E7" s="119">
        <f>'(1)'!E7</f>
        <v>0</v>
      </c>
      <c r="F7" s="120">
        <f>'(1)'!F7</f>
        <v>0</v>
      </c>
      <c r="G7" s="121">
        <f>'(1)'!G7</f>
        <v>0</v>
      </c>
      <c r="H7" s="57">
        <f>'(6)'!L7</f>
        <v>0</v>
      </c>
      <c r="I7" s="56">
        <f>'(6)'!M7</f>
        <v>0</v>
      </c>
      <c r="J7" s="116"/>
      <c r="K7" s="56">
        <f aca="true" t="shared" si="0" ref="K7:K15">ROUND((+J7*G7),0)</f>
        <v>0</v>
      </c>
      <c r="L7" s="82">
        <f aca="true" t="shared" si="1" ref="L7:L15">+J7+H7</f>
        <v>0</v>
      </c>
      <c r="M7" s="58">
        <f>I7+K7</f>
        <v>0</v>
      </c>
      <c r="O7" s="59">
        <f>ROUND((+L7*G7),0)</f>
        <v>0</v>
      </c>
    </row>
    <row r="8" spans="3:15" ht="26.25" customHeight="1">
      <c r="C8" s="54">
        <v>2</v>
      </c>
      <c r="D8" s="98">
        <f>'(1)'!D8</f>
        <v>0</v>
      </c>
      <c r="E8" s="119">
        <f>'(1)'!E8</f>
        <v>0</v>
      </c>
      <c r="F8" s="120">
        <f>'(1)'!F8</f>
        <v>0</v>
      </c>
      <c r="G8" s="121">
        <f>'(1)'!G8</f>
        <v>0</v>
      </c>
      <c r="H8" s="57">
        <f>'(6)'!L8</f>
        <v>0</v>
      </c>
      <c r="I8" s="56">
        <f>'(6)'!M8</f>
        <v>0</v>
      </c>
      <c r="J8" s="116"/>
      <c r="K8" s="56">
        <f t="shared" si="0"/>
        <v>0</v>
      </c>
      <c r="L8" s="82">
        <f t="shared" si="1"/>
        <v>0</v>
      </c>
      <c r="M8" s="58">
        <f aca="true" t="shared" si="2" ref="M8:M23">I8+K8</f>
        <v>0</v>
      </c>
      <c r="O8" s="59">
        <f aca="true" t="shared" si="3" ref="O8:O16">ROUND((+L8*G8),0)</f>
        <v>0</v>
      </c>
    </row>
    <row r="9" spans="3:15" ht="26.25" customHeight="1">
      <c r="C9" s="54">
        <v>3</v>
      </c>
      <c r="D9" s="98">
        <f>'(1)'!D9</f>
        <v>0</v>
      </c>
      <c r="E9" s="119">
        <f>'(1)'!E9</f>
        <v>0</v>
      </c>
      <c r="F9" s="120">
        <f>'(1)'!F9</f>
        <v>0</v>
      </c>
      <c r="G9" s="121">
        <f>'(1)'!G9</f>
        <v>0</v>
      </c>
      <c r="H9" s="57">
        <f>'(6)'!L9</f>
        <v>0</v>
      </c>
      <c r="I9" s="56">
        <f>'(6)'!M9</f>
        <v>0</v>
      </c>
      <c r="J9" s="116"/>
      <c r="K9" s="56">
        <f t="shared" si="0"/>
        <v>0</v>
      </c>
      <c r="L9" s="82">
        <f t="shared" si="1"/>
        <v>0</v>
      </c>
      <c r="M9" s="58">
        <f t="shared" si="2"/>
        <v>0</v>
      </c>
      <c r="O9" s="59">
        <f t="shared" si="3"/>
        <v>0</v>
      </c>
    </row>
    <row r="10" spans="3:15" ht="26.25" customHeight="1">
      <c r="C10" s="54">
        <v>4</v>
      </c>
      <c r="D10" s="98">
        <f>'(1)'!D10</f>
        <v>0</v>
      </c>
      <c r="E10" s="119">
        <f>'(1)'!E10</f>
        <v>0</v>
      </c>
      <c r="F10" s="120">
        <f>'(1)'!F10</f>
        <v>0</v>
      </c>
      <c r="G10" s="121">
        <f>'(1)'!G10</f>
        <v>0</v>
      </c>
      <c r="H10" s="57">
        <f>'(6)'!L10</f>
        <v>0</v>
      </c>
      <c r="I10" s="56">
        <f>'(6)'!M10</f>
        <v>0</v>
      </c>
      <c r="J10" s="116"/>
      <c r="K10" s="56">
        <f t="shared" si="0"/>
        <v>0</v>
      </c>
      <c r="L10" s="82">
        <f t="shared" si="1"/>
        <v>0</v>
      </c>
      <c r="M10" s="58">
        <f t="shared" si="2"/>
        <v>0</v>
      </c>
      <c r="O10" s="59">
        <f t="shared" si="3"/>
        <v>0</v>
      </c>
    </row>
    <row r="11" spans="3:15" ht="26.25" customHeight="1">
      <c r="C11" s="54">
        <v>5</v>
      </c>
      <c r="D11" s="98">
        <f>'(1)'!D11</f>
        <v>0</v>
      </c>
      <c r="E11" s="119">
        <f>'(1)'!E11</f>
        <v>0</v>
      </c>
      <c r="F11" s="120">
        <f>'(1)'!F11</f>
        <v>0</v>
      </c>
      <c r="G11" s="121">
        <f>'(1)'!G11</f>
        <v>0</v>
      </c>
      <c r="H11" s="57">
        <f>'(6)'!L11</f>
        <v>0</v>
      </c>
      <c r="I11" s="56">
        <f>'(6)'!M11</f>
        <v>0</v>
      </c>
      <c r="J11" s="116"/>
      <c r="K11" s="56">
        <f t="shared" si="0"/>
        <v>0</v>
      </c>
      <c r="L11" s="82">
        <f t="shared" si="1"/>
        <v>0</v>
      </c>
      <c r="M11" s="58">
        <f t="shared" si="2"/>
        <v>0</v>
      </c>
      <c r="O11" s="59">
        <f t="shared" si="3"/>
        <v>0</v>
      </c>
    </row>
    <row r="12" spans="3:15" ht="26.25" customHeight="1">
      <c r="C12" s="54">
        <v>6</v>
      </c>
      <c r="D12" s="98">
        <f>'(1)'!D12</f>
        <v>0</v>
      </c>
      <c r="E12" s="119">
        <f>'(1)'!E12</f>
        <v>0</v>
      </c>
      <c r="F12" s="120">
        <f>'(1)'!F12</f>
        <v>0</v>
      </c>
      <c r="G12" s="121">
        <f>'(1)'!G12</f>
        <v>0</v>
      </c>
      <c r="H12" s="57">
        <f>'(6)'!L12</f>
        <v>0</v>
      </c>
      <c r="I12" s="56">
        <f>'(6)'!M12</f>
        <v>0</v>
      </c>
      <c r="J12" s="116"/>
      <c r="K12" s="56">
        <f t="shared" si="0"/>
        <v>0</v>
      </c>
      <c r="L12" s="82">
        <f t="shared" si="1"/>
        <v>0</v>
      </c>
      <c r="M12" s="58">
        <f t="shared" si="2"/>
        <v>0</v>
      </c>
      <c r="O12" s="59">
        <f t="shared" si="3"/>
        <v>0</v>
      </c>
    </row>
    <row r="13" spans="3:15" ht="26.25" customHeight="1">
      <c r="C13" s="54">
        <v>7</v>
      </c>
      <c r="D13" s="98">
        <f>'(1)'!D13</f>
        <v>0</v>
      </c>
      <c r="E13" s="119">
        <f>'(1)'!E13</f>
        <v>0</v>
      </c>
      <c r="F13" s="120">
        <f>'(1)'!F13</f>
        <v>0</v>
      </c>
      <c r="G13" s="121">
        <f>'(1)'!G13</f>
        <v>0</v>
      </c>
      <c r="H13" s="57">
        <f>'(6)'!L13</f>
        <v>0</v>
      </c>
      <c r="I13" s="56">
        <f>'(6)'!M13</f>
        <v>0</v>
      </c>
      <c r="J13" s="116"/>
      <c r="K13" s="56">
        <f t="shared" si="0"/>
        <v>0</v>
      </c>
      <c r="L13" s="82">
        <f t="shared" si="1"/>
        <v>0</v>
      </c>
      <c r="M13" s="58">
        <f t="shared" si="2"/>
        <v>0</v>
      </c>
      <c r="O13" s="59">
        <f t="shared" si="3"/>
        <v>0</v>
      </c>
    </row>
    <row r="14" spans="3:15" ht="26.25" customHeight="1">
      <c r="C14" s="54">
        <v>8</v>
      </c>
      <c r="D14" s="98">
        <f>'(1)'!D14</f>
        <v>0</v>
      </c>
      <c r="E14" s="119">
        <f>'(1)'!E14</f>
        <v>0</v>
      </c>
      <c r="F14" s="120">
        <f>'(1)'!F14</f>
        <v>0</v>
      </c>
      <c r="G14" s="121">
        <f>'(1)'!G14</f>
        <v>0</v>
      </c>
      <c r="H14" s="57">
        <f>'(6)'!L14</f>
        <v>0</v>
      </c>
      <c r="I14" s="56">
        <f>'(6)'!M14</f>
        <v>0</v>
      </c>
      <c r="J14" s="116"/>
      <c r="K14" s="56">
        <f t="shared" si="0"/>
        <v>0</v>
      </c>
      <c r="L14" s="82">
        <f t="shared" si="1"/>
        <v>0</v>
      </c>
      <c r="M14" s="58">
        <f t="shared" si="2"/>
        <v>0</v>
      </c>
      <c r="O14" s="59">
        <f t="shared" si="3"/>
        <v>0</v>
      </c>
    </row>
    <row r="15" spans="3:15" ht="26.25" customHeight="1">
      <c r="C15" s="54">
        <v>9</v>
      </c>
      <c r="D15" s="98">
        <f>'(1)'!D15</f>
        <v>0</v>
      </c>
      <c r="E15" s="119">
        <f>'(1)'!E15</f>
        <v>0</v>
      </c>
      <c r="F15" s="120">
        <f>'(1)'!F15</f>
        <v>0</v>
      </c>
      <c r="G15" s="121">
        <f>'(1)'!G15</f>
        <v>0</v>
      </c>
      <c r="H15" s="57">
        <f>'(6)'!L15</f>
        <v>0</v>
      </c>
      <c r="I15" s="56">
        <f>'(6)'!M15</f>
        <v>0</v>
      </c>
      <c r="J15" s="116"/>
      <c r="K15" s="56">
        <f t="shared" si="0"/>
        <v>0</v>
      </c>
      <c r="L15" s="82">
        <f t="shared" si="1"/>
        <v>0</v>
      </c>
      <c r="M15" s="58">
        <f t="shared" si="2"/>
        <v>0</v>
      </c>
      <c r="O15" s="59">
        <f t="shared" si="3"/>
        <v>0</v>
      </c>
    </row>
    <row r="16" spans="3:15" ht="26.25" customHeight="1">
      <c r="C16" s="54">
        <v>10</v>
      </c>
      <c r="D16" s="98" t="s">
        <v>98</v>
      </c>
      <c r="E16" s="119">
        <f>'(1)'!E16</f>
        <v>0</v>
      </c>
      <c r="F16" s="120">
        <f>'(1)'!F16</f>
        <v>0</v>
      </c>
      <c r="G16" s="121">
        <f>'(1)'!G16</f>
        <v>0</v>
      </c>
      <c r="H16" s="97">
        <f>'(6)'!L16</f>
        <v>0</v>
      </c>
      <c r="I16" s="56">
        <f>'(6)'!M16</f>
        <v>0</v>
      </c>
      <c r="J16" s="117"/>
      <c r="K16" s="56">
        <f>SUM(K7:K15)*J16</f>
        <v>0</v>
      </c>
      <c r="L16" s="97">
        <f>H16</f>
        <v>0</v>
      </c>
      <c r="M16" s="58">
        <f t="shared" si="2"/>
        <v>0</v>
      </c>
      <c r="O16" s="59">
        <f t="shared" si="3"/>
        <v>0</v>
      </c>
    </row>
    <row r="17" spans="3:15" ht="24" customHeight="1">
      <c r="C17" s="60"/>
      <c r="D17" s="61" t="s">
        <v>62</v>
      </c>
      <c r="E17" s="62"/>
      <c r="F17" s="55" t="s">
        <v>96</v>
      </c>
      <c r="G17" s="61"/>
      <c r="H17" s="61"/>
      <c r="I17" s="56">
        <f>'(6)'!M17</f>
        <v>0</v>
      </c>
      <c r="J17" s="56"/>
      <c r="K17" s="56">
        <f>SUM(K7:K16)</f>
        <v>0</v>
      </c>
      <c r="L17" s="56"/>
      <c r="M17" s="58">
        <f t="shared" si="2"/>
        <v>0</v>
      </c>
      <c r="O17" s="59"/>
    </row>
    <row r="18" spans="3:15" ht="24" customHeight="1">
      <c r="C18" s="73"/>
      <c r="D18" s="74"/>
      <c r="E18" s="75"/>
      <c r="F18" s="55" t="s">
        <v>63</v>
      </c>
      <c r="G18" s="61"/>
      <c r="H18" s="95">
        <f>'(1)'!H18</f>
        <v>0.1</v>
      </c>
      <c r="I18" s="56">
        <f>'(6)'!M18</f>
        <v>0</v>
      </c>
      <c r="J18" s="56"/>
      <c r="K18" s="72">
        <f>-ROUND((+K17*$H$18),0)</f>
        <v>0</v>
      </c>
      <c r="L18" s="56"/>
      <c r="M18" s="58">
        <f t="shared" si="2"/>
        <v>0</v>
      </c>
      <c r="O18" s="59"/>
    </row>
    <row r="19" spans="3:15" ht="24" customHeight="1">
      <c r="C19" s="73"/>
      <c r="D19" s="74"/>
      <c r="E19" s="75"/>
      <c r="F19" s="64" t="s">
        <v>97</v>
      </c>
      <c r="G19" s="61"/>
      <c r="H19" s="61"/>
      <c r="I19" s="56">
        <f>'(6)'!M19</f>
        <v>0</v>
      </c>
      <c r="J19" s="56"/>
      <c r="K19" s="56">
        <f>SUM(K17:K18)</f>
        <v>0</v>
      </c>
      <c r="L19" s="56"/>
      <c r="M19" s="58">
        <f t="shared" si="2"/>
        <v>0</v>
      </c>
      <c r="O19" s="59"/>
    </row>
    <row r="20" spans="3:15" ht="24" customHeight="1">
      <c r="C20" s="76"/>
      <c r="D20" s="74"/>
      <c r="E20" s="75"/>
      <c r="F20" s="55" t="s">
        <v>64</v>
      </c>
      <c r="G20" s="62"/>
      <c r="H20" s="95">
        <f>'(1)'!H20</f>
        <v>0.05</v>
      </c>
      <c r="I20" s="56">
        <f>'(6)'!M20</f>
        <v>0</v>
      </c>
      <c r="J20" s="56"/>
      <c r="K20" s="56">
        <f>ROUND((+K19*$H$20),0)</f>
        <v>0</v>
      </c>
      <c r="L20" s="56"/>
      <c r="M20" s="58">
        <f t="shared" si="2"/>
        <v>0</v>
      </c>
      <c r="O20" s="59"/>
    </row>
    <row r="21" spans="3:15" ht="24" customHeight="1">
      <c r="C21" s="76"/>
      <c r="D21" s="74"/>
      <c r="E21" s="75"/>
      <c r="F21" s="55" t="s">
        <v>65</v>
      </c>
      <c r="G21" s="62"/>
      <c r="H21" s="62"/>
      <c r="I21" s="56">
        <f>'(6)'!M21</f>
        <v>0</v>
      </c>
      <c r="J21" s="56"/>
      <c r="K21" s="56">
        <f>SUM(K19:K20)</f>
        <v>0</v>
      </c>
      <c r="L21" s="56"/>
      <c r="M21" s="58">
        <f t="shared" si="2"/>
        <v>0</v>
      </c>
      <c r="O21" s="59"/>
    </row>
    <row r="22" spans="3:15" ht="24" customHeight="1">
      <c r="C22" s="73"/>
      <c r="D22" s="74"/>
      <c r="E22" s="75"/>
      <c r="F22" s="64" t="s">
        <v>99</v>
      </c>
      <c r="G22" s="61"/>
      <c r="H22" s="63"/>
      <c r="I22" s="56">
        <f>'(6)'!M22</f>
        <v>0</v>
      </c>
      <c r="J22" s="56"/>
      <c r="K22" s="118"/>
      <c r="L22" s="56"/>
      <c r="M22" s="58">
        <f t="shared" si="2"/>
        <v>0</v>
      </c>
      <c r="O22" s="59"/>
    </row>
    <row r="23" spans="3:15" ht="24" customHeight="1">
      <c r="C23" s="77"/>
      <c r="D23" s="78"/>
      <c r="E23" s="79"/>
      <c r="F23" s="65" t="s">
        <v>66</v>
      </c>
      <c r="G23" s="66"/>
      <c r="H23" s="66"/>
      <c r="I23" s="67">
        <f>'(6)'!M23</f>
        <v>0</v>
      </c>
      <c r="J23" s="67"/>
      <c r="K23" s="67">
        <f>K21+K22</f>
        <v>0</v>
      </c>
      <c r="L23" s="67"/>
      <c r="M23" s="68">
        <f t="shared" si="2"/>
        <v>0</v>
      </c>
      <c r="O23" s="59"/>
    </row>
    <row r="24" spans="3:12" s="28" customFormat="1" ht="27" customHeight="1">
      <c r="C24" s="28" t="s">
        <v>134</v>
      </c>
      <c r="G24" s="28" t="s">
        <v>67</v>
      </c>
      <c r="J24" s="28" t="s">
        <v>138</v>
      </c>
      <c r="L24" s="28" t="s">
        <v>137</v>
      </c>
    </row>
    <row r="25" ht="19.5" customHeight="1"/>
  </sheetData>
  <sheetProtection/>
  <mergeCells count="13">
    <mergeCell ref="E5:E6"/>
    <mergeCell ref="F5:F6"/>
    <mergeCell ref="G5:G6"/>
    <mergeCell ref="H5:I5"/>
    <mergeCell ref="J5:K5"/>
    <mergeCell ref="L5:M5"/>
    <mergeCell ref="F3:G3"/>
    <mergeCell ref="F4:G4"/>
    <mergeCell ref="C4:D4"/>
    <mergeCell ref="K4:M4"/>
    <mergeCell ref="K3:M3"/>
    <mergeCell ref="C5:C6"/>
    <mergeCell ref="D5:D6"/>
  </mergeCells>
  <printOptions horizontalCentered="1" verticalCentered="1"/>
  <pageMargins left="0" right="0" top="0" bottom="0.984251968503937" header="0.1968503937007874" footer="0"/>
  <pageSetup fitToHeight="1" fitToWidth="1" horizontalDpi="360" verticalDpi="360" orientation="landscape" scale="94" r:id="rId2"/>
  <headerFooter alignWithMargins="0">
    <oddHeader>&amp;R&amp;"標楷體,標準"&amp;10第&amp;P頁 共&amp;N頁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24"/>
  <sheetViews>
    <sheetView showGridLines="0" view="pageBreakPreview" zoomScaleNormal="75" zoomScaleSheetLayoutView="100" zoomScalePageLayoutView="0" workbookViewId="0" topLeftCell="A3">
      <selection activeCell="C24" sqref="C24:M24"/>
    </sheetView>
  </sheetViews>
  <sheetFormatPr defaultColWidth="9.00390625" defaultRowHeight="16.5"/>
  <cols>
    <col min="1" max="2" width="1.25" style="49" customWidth="1"/>
    <col min="3" max="3" width="3.625" style="49" customWidth="1"/>
    <col min="4" max="4" width="32.625" style="49" customWidth="1"/>
    <col min="5" max="5" width="10.00390625" style="49" customWidth="1"/>
    <col min="6" max="6" width="5.625" style="49" customWidth="1"/>
    <col min="7" max="7" width="13.875" style="49" bestFit="1" customWidth="1"/>
    <col min="8" max="8" width="10.625" style="49" customWidth="1"/>
    <col min="9" max="9" width="14.00390625" style="49" customWidth="1"/>
    <col min="10" max="10" width="10.625" style="49" customWidth="1"/>
    <col min="11" max="11" width="14.00390625" style="49" customWidth="1"/>
    <col min="12" max="12" width="10.625" style="49" customWidth="1"/>
    <col min="13" max="13" width="14.875" style="49" customWidth="1"/>
    <col min="14" max="14" width="2.625" style="49" customWidth="1"/>
    <col min="15" max="15" width="15.75390625" style="49" customWidth="1"/>
    <col min="16" max="16384" width="9.00390625" style="49" customWidth="1"/>
  </cols>
  <sheetData>
    <row r="1" ht="11.25" customHeight="1"/>
    <row r="2" spans="4:9" ht="43.5" customHeight="1">
      <c r="D2" s="102" t="s">
        <v>58</v>
      </c>
      <c r="E2" s="50"/>
      <c r="F2" s="50"/>
      <c r="G2" s="51"/>
      <c r="H2" s="51"/>
      <c r="I2" s="51"/>
    </row>
    <row r="3" spans="5:13" ht="28.5" customHeight="1">
      <c r="E3" s="28" t="s">
        <v>92</v>
      </c>
      <c r="F3" s="171">
        <f>'(1)'!F3:G3</f>
        <v>0</v>
      </c>
      <c r="G3" s="171"/>
      <c r="H3" s="49" t="s">
        <v>93</v>
      </c>
      <c r="I3" s="81">
        <f>'(1)'!I3</f>
        <v>0</v>
      </c>
      <c r="J3" s="52" t="s">
        <v>59</v>
      </c>
      <c r="K3" s="162" t="s">
        <v>108</v>
      </c>
      <c r="L3" s="162"/>
      <c r="M3" s="162"/>
    </row>
    <row r="4" spans="3:13" ht="29.25" customHeight="1">
      <c r="C4" s="173" t="str">
        <f>'(1)'!C4</f>
        <v>工程名稱：</v>
      </c>
      <c r="D4" s="173"/>
      <c r="E4" s="28" t="s">
        <v>94</v>
      </c>
      <c r="F4" s="172">
        <f>'(1)'!F4</f>
        <v>0</v>
      </c>
      <c r="G4" s="172"/>
      <c r="H4" s="52" t="s">
        <v>95</v>
      </c>
      <c r="I4" s="81">
        <f>'(1)'!I4</f>
        <v>0</v>
      </c>
      <c r="J4" s="52" t="s">
        <v>60</v>
      </c>
      <c r="K4" s="174">
        <f>'(1)'!K4</f>
        <v>0</v>
      </c>
      <c r="L4" s="174"/>
      <c r="M4" s="174"/>
    </row>
    <row r="5" spans="3:13" s="53" customFormat="1" ht="16.5">
      <c r="C5" s="175" t="s">
        <v>42</v>
      </c>
      <c r="D5" s="176" t="s">
        <v>61</v>
      </c>
      <c r="E5" s="167" t="s">
        <v>116</v>
      </c>
      <c r="F5" s="176" t="s">
        <v>118</v>
      </c>
      <c r="G5" s="176" t="s">
        <v>120</v>
      </c>
      <c r="H5" s="169" t="s">
        <v>122</v>
      </c>
      <c r="I5" s="170"/>
      <c r="J5" s="169" t="s">
        <v>124</v>
      </c>
      <c r="K5" s="170"/>
      <c r="L5" s="159" t="s">
        <v>126</v>
      </c>
      <c r="M5" s="161"/>
    </row>
    <row r="6" spans="3:13" s="53" customFormat="1" ht="16.5">
      <c r="C6" s="166"/>
      <c r="D6" s="168"/>
      <c r="E6" s="168"/>
      <c r="F6" s="168"/>
      <c r="G6" s="168"/>
      <c r="H6" s="125" t="s">
        <v>127</v>
      </c>
      <c r="I6" s="126" t="s">
        <v>129</v>
      </c>
      <c r="J6" s="125" t="s">
        <v>127</v>
      </c>
      <c r="K6" s="126" t="s">
        <v>129</v>
      </c>
      <c r="L6" s="125" t="s">
        <v>127</v>
      </c>
      <c r="M6" s="127" t="s">
        <v>129</v>
      </c>
    </row>
    <row r="7" spans="3:15" ht="26.25" customHeight="1">
      <c r="C7" s="54">
        <v>1</v>
      </c>
      <c r="D7" s="98">
        <f>'(1)'!D7</f>
        <v>0</v>
      </c>
      <c r="E7" s="119">
        <f>'(1)'!E7</f>
        <v>0</v>
      </c>
      <c r="F7" s="120">
        <f>'(1)'!F7</f>
        <v>0</v>
      </c>
      <c r="G7" s="121">
        <f>'(1)'!G7</f>
        <v>0</v>
      </c>
      <c r="H7" s="57">
        <f>'(7)'!L7</f>
        <v>0</v>
      </c>
      <c r="I7" s="56">
        <f>'(7)'!M7</f>
        <v>0</v>
      </c>
      <c r="J7" s="116"/>
      <c r="K7" s="56">
        <f aca="true" t="shared" si="0" ref="K7:K15">ROUND((+J7*G7),0)</f>
        <v>0</v>
      </c>
      <c r="L7" s="82">
        <f aca="true" t="shared" si="1" ref="L7:L15">+J7+H7</f>
        <v>0</v>
      </c>
      <c r="M7" s="58">
        <f>I7+K7</f>
        <v>0</v>
      </c>
      <c r="O7" s="59">
        <f>ROUND((+L7*G7),0)</f>
        <v>0</v>
      </c>
    </row>
    <row r="8" spans="3:15" ht="26.25" customHeight="1">
      <c r="C8" s="54">
        <v>2</v>
      </c>
      <c r="D8" s="98">
        <f>'(1)'!D8</f>
        <v>0</v>
      </c>
      <c r="E8" s="119">
        <f>'(1)'!E8</f>
        <v>0</v>
      </c>
      <c r="F8" s="120">
        <f>'(1)'!F8</f>
        <v>0</v>
      </c>
      <c r="G8" s="121">
        <f>'(1)'!G8</f>
        <v>0</v>
      </c>
      <c r="H8" s="57">
        <f>'(7)'!L8</f>
        <v>0</v>
      </c>
      <c r="I8" s="56">
        <f>'(7)'!M8</f>
        <v>0</v>
      </c>
      <c r="J8" s="116"/>
      <c r="K8" s="56">
        <f t="shared" si="0"/>
        <v>0</v>
      </c>
      <c r="L8" s="82">
        <f t="shared" si="1"/>
        <v>0</v>
      </c>
      <c r="M8" s="58">
        <f aca="true" t="shared" si="2" ref="M8:M23">I8+K8</f>
        <v>0</v>
      </c>
      <c r="O8" s="59">
        <f aca="true" t="shared" si="3" ref="O8:O16">ROUND((+L8*G8),0)</f>
        <v>0</v>
      </c>
    </row>
    <row r="9" spans="3:15" ht="26.25" customHeight="1">
      <c r="C9" s="54">
        <v>3</v>
      </c>
      <c r="D9" s="98">
        <f>'(1)'!D9</f>
        <v>0</v>
      </c>
      <c r="E9" s="119">
        <f>'(1)'!E9</f>
        <v>0</v>
      </c>
      <c r="F9" s="120">
        <f>'(1)'!F9</f>
        <v>0</v>
      </c>
      <c r="G9" s="121">
        <f>'(1)'!G9</f>
        <v>0</v>
      </c>
      <c r="H9" s="57">
        <f>'(7)'!L9</f>
        <v>0</v>
      </c>
      <c r="I9" s="56">
        <f>'(7)'!M9</f>
        <v>0</v>
      </c>
      <c r="J9" s="116"/>
      <c r="K9" s="56">
        <f t="shared" si="0"/>
        <v>0</v>
      </c>
      <c r="L9" s="82">
        <f t="shared" si="1"/>
        <v>0</v>
      </c>
      <c r="M9" s="58">
        <f t="shared" si="2"/>
        <v>0</v>
      </c>
      <c r="O9" s="59">
        <f t="shared" si="3"/>
        <v>0</v>
      </c>
    </row>
    <row r="10" spans="3:15" ht="26.25" customHeight="1">
      <c r="C10" s="54">
        <v>4</v>
      </c>
      <c r="D10" s="98">
        <f>'(1)'!D10</f>
        <v>0</v>
      </c>
      <c r="E10" s="119">
        <f>'(1)'!E10</f>
        <v>0</v>
      </c>
      <c r="F10" s="120">
        <f>'(1)'!F10</f>
        <v>0</v>
      </c>
      <c r="G10" s="121">
        <f>'(1)'!G10</f>
        <v>0</v>
      </c>
      <c r="H10" s="57">
        <f>'(7)'!L10</f>
        <v>0</v>
      </c>
      <c r="I10" s="56">
        <f>'(7)'!M10</f>
        <v>0</v>
      </c>
      <c r="J10" s="116"/>
      <c r="K10" s="56">
        <f t="shared" si="0"/>
        <v>0</v>
      </c>
      <c r="L10" s="82">
        <f t="shared" si="1"/>
        <v>0</v>
      </c>
      <c r="M10" s="58">
        <f t="shared" si="2"/>
        <v>0</v>
      </c>
      <c r="O10" s="59">
        <f t="shared" si="3"/>
        <v>0</v>
      </c>
    </row>
    <row r="11" spans="3:15" ht="26.25" customHeight="1">
      <c r="C11" s="54">
        <v>5</v>
      </c>
      <c r="D11" s="98">
        <f>'(1)'!D11</f>
        <v>0</v>
      </c>
      <c r="E11" s="119">
        <f>'(1)'!E11</f>
        <v>0</v>
      </c>
      <c r="F11" s="120">
        <f>'(1)'!F11</f>
        <v>0</v>
      </c>
      <c r="G11" s="121">
        <f>'(1)'!G11</f>
        <v>0</v>
      </c>
      <c r="H11" s="57">
        <f>'(7)'!L11</f>
        <v>0</v>
      </c>
      <c r="I11" s="56">
        <f>'(7)'!M11</f>
        <v>0</v>
      </c>
      <c r="J11" s="116"/>
      <c r="K11" s="56">
        <f t="shared" si="0"/>
        <v>0</v>
      </c>
      <c r="L11" s="82">
        <f t="shared" si="1"/>
        <v>0</v>
      </c>
      <c r="M11" s="58">
        <f t="shared" si="2"/>
        <v>0</v>
      </c>
      <c r="O11" s="59">
        <f t="shared" si="3"/>
        <v>0</v>
      </c>
    </row>
    <row r="12" spans="3:15" ht="26.25" customHeight="1">
      <c r="C12" s="54">
        <v>6</v>
      </c>
      <c r="D12" s="98">
        <f>'(1)'!D12</f>
        <v>0</v>
      </c>
      <c r="E12" s="119">
        <f>'(1)'!E12</f>
        <v>0</v>
      </c>
      <c r="F12" s="120">
        <f>'(1)'!F12</f>
        <v>0</v>
      </c>
      <c r="G12" s="121">
        <f>'(1)'!G12</f>
        <v>0</v>
      </c>
      <c r="H12" s="57">
        <f>'(7)'!L12</f>
        <v>0</v>
      </c>
      <c r="I12" s="56">
        <f>'(7)'!M12</f>
        <v>0</v>
      </c>
      <c r="J12" s="116"/>
      <c r="K12" s="56">
        <f t="shared" si="0"/>
        <v>0</v>
      </c>
      <c r="L12" s="82">
        <f t="shared" si="1"/>
        <v>0</v>
      </c>
      <c r="M12" s="58">
        <f t="shared" si="2"/>
        <v>0</v>
      </c>
      <c r="O12" s="59">
        <f t="shared" si="3"/>
        <v>0</v>
      </c>
    </row>
    <row r="13" spans="3:15" ht="26.25" customHeight="1">
      <c r="C13" s="54">
        <v>7</v>
      </c>
      <c r="D13" s="98">
        <f>'(1)'!D13</f>
        <v>0</v>
      </c>
      <c r="E13" s="119">
        <f>'(1)'!E13</f>
        <v>0</v>
      </c>
      <c r="F13" s="120">
        <f>'(1)'!F13</f>
        <v>0</v>
      </c>
      <c r="G13" s="121">
        <f>'(1)'!G13</f>
        <v>0</v>
      </c>
      <c r="H13" s="57">
        <f>'(7)'!L13</f>
        <v>0</v>
      </c>
      <c r="I13" s="56">
        <f>'(7)'!M13</f>
        <v>0</v>
      </c>
      <c r="J13" s="116"/>
      <c r="K13" s="56">
        <f t="shared" si="0"/>
        <v>0</v>
      </c>
      <c r="L13" s="82">
        <f t="shared" si="1"/>
        <v>0</v>
      </c>
      <c r="M13" s="58">
        <f t="shared" si="2"/>
        <v>0</v>
      </c>
      <c r="O13" s="59">
        <f t="shared" si="3"/>
        <v>0</v>
      </c>
    </row>
    <row r="14" spans="3:15" ht="26.25" customHeight="1">
      <c r="C14" s="54">
        <v>8</v>
      </c>
      <c r="D14" s="98">
        <f>'(1)'!D14</f>
        <v>0</v>
      </c>
      <c r="E14" s="119">
        <f>'(1)'!E14</f>
        <v>0</v>
      </c>
      <c r="F14" s="120">
        <f>'(1)'!F14</f>
        <v>0</v>
      </c>
      <c r="G14" s="121">
        <f>'(1)'!G14</f>
        <v>0</v>
      </c>
      <c r="H14" s="57">
        <f>'(7)'!L14</f>
        <v>0</v>
      </c>
      <c r="I14" s="56">
        <f>'(7)'!M14</f>
        <v>0</v>
      </c>
      <c r="J14" s="116"/>
      <c r="K14" s="56">
        <f t="shared" si="0"/>
        <v>0</v>
      </c>
      <c r="L14" s="82">
        <f t="shared" si="1"/>
        <v>0</v>
      </c>
      <c r="M14" s="58">
        <f t="shared" si="2"/>
        <v>0</v>
      </c>
      <c r="O14" s="59">
        <f t="shared" si="3"/>
        <v>0</v>
      </c>
    </row>
    <row r="15" spans="3:15" ht="26.25" customHeight="1">
      <c r="C15" s="54">
        <v>9</v>
      </c>
      <c r="D15" s="98">
        <f>'(1)'!D15</f>
        <v>0</v>
      </c>
      <c r="E15" s="119">
        <f>'(1)'!E15</f>
        <v>0</v>
      </c>
      <c r="F15" s="120">
        <f>'(1)'!F15</f>
        <v>0</v>
      </c>
      <c r="G15" s="121">
        <f>'(1)'!G15</f>
        <v>0</v>
      </c>
      <c r="H15" s="57">
        <f>'(7)'!L15</f>
        <v>0</v>
      </c>
      <c r="I15" s="56">
        <f>'(7)'!M15</f>
        <v>0</v>
      </c>
      <c r="J15" s="116"/>
      <c r="K15" s="56">
        <f t="shared" si="0"/>
        <v>0</v>
      </c>
      <c r="L15" s="82">
        <f t="shared" si="1"/>
        <v>0</v>
      </c>
      <c r="M15" s="58">
        <f t="shared" si="2"/>
        <v>0</v>
      </c>
      <c r="O15" s="59">
        <f t="shared" si="3"/>
        <v>0</v>
      </c>
    </row>
    <row r="16" spans="3:15" ht="26.25" customHeight="1">
      <c r="C16" s="54">
        <v>10</v>
      </c>
      <c r="D16" s="98" t="s">
        <v>98</v>
      </c>
      <c r="E16" s="119">
        <f>'(1)'!E16</f>
        <v>0</v>
      </c>
      <c r="F16" s="120">
        <f>'(1)'!F16</f>
        <v>0</v>
      </c>
      <c r="G16" s="121">
        <f>'(1)'!G16</f>
        <v>0</v>
      </c>
      <c r="H16" s="97">
        <f>'(7)'!L16</f>
        <v>0</v>
      </c>
      <c r="I16" s="56">
        <f>'(7)'!M16</f>
        <v>0</v>
      </c>
      <c r="J16" s="117"/>
      <c r="K16" s="56">
        <f>SUM(K7:K15)*J16</f>
        <v>0</v>
      </c>
      <c r="L16" s="97">
        <f>H16</f>
        <v>0</v>
      </c>
      <c r="M16" s="58">
        <f t="shared" si="2"/>
        <v>0</v>
      </c>
      <c r="O16" s="59">
        <f t="shared" si="3"/>
        <v>0</v>
      </c>
    </row>
    <row r="17" spans="3:15" ht="24" customHeight="1">
      <c r="C17" s="60"/>
      <c r="D17" s="61" t="s">
        <v>62</v>
      </c>
      <c r="E17" s="62"/>
      <c r="F17" s="55" t="s">
        <v>96</v>
      </c>
      <c r="G17" s="61"/>
      <c r="H17" s="61"/>
      <c r="I17" s="56">
        <f>'(7)'!M17</f>
        <v>0</v>
      </c>
      <c r="J17" s="56"/>
      <c r="K17" s="56">
        <f>SUM(K7:K16)</f>
        <v>0</v>
      </c>
      <c r="L17" s="56"/>
      <c r="M17" s="58">
        <f t="shared" si="2"/>
        <v>0</v>
      </c>
      <c r="O17" s="59"/>
    </row>
    <row r="18" spans="3:15" ht="24" customHeight="1">
      <c r="C18" s="73"/>
      <c r="D18" s="74"/>
      <c r="E18" s="75"/>
      <c r="F18" s="55" t="s">
        <v>63</v>
      </c>
      <c r="G18" s="61"/>
      <c r="H18" s="95">
        <f>'(1)'!H18</f>
        <v>0.1</v>
      </c>
      <c r="I18" s="56">
        <f>'(7)'!M18</f>
        <v>0</v>
      </c>
      <c r="J18" s="56"/>
      <c r="K18" s="72">
        <f>-ROUND((+K17*$H$18),0)</f>
        <v>0</v>
      </c>
      <c r="L18" s="56"/>
      <c r="M18" s="58">
        <f t="shared" si="2"/>
        <v>0</v>
      </c>
      <c r="O18" s="59"/>
    </row>
    <row r="19" spans="3:15" ht="24" customHeight="1">
      <c r="C19" s="73"/>
      <c r="D19" s="74"/>
      <c r="E19" s="75"/>
      <c r="F19" s="64" t="s">
        <v>97</v>
      </c>
      <c r="G19" s="61"/>
      <c r="H19" s="61"/>
      <c r="I19" s="56">
        <f>'(7)'!M19</f>
        <v>0</v>
      </c>
      <c r="J19" s="56"/>
      <c r="K19" s="56">
        <f>SUM(K17:K18)</f>
        <v>0</v>
      </c>
      <c r="L19" s="56"/>
      <c r="M19" s="58">
        <f t="shared" si="2"/>
        <v>0</v>
      </c>
      <c r="O19" s="59"/>
    </row>
    <row r="20" spans="3:15" ht="24" customHeight="1">
      <c r="C20" s="76"/>
      <c r="D20" s="74"/>
      <c r="E20" s="75"/>
      <c r="F20" s="55" t="s">
        <v>64</v>
      </c>
      <c r="G20" s="62"/>
      <c r="H20" s="95">
        <f>'(1)'!H20</f>
        <v>0.05</v>
      </c>
      <c r="I20" s="56">
        <f>'(7)'!M20</f>
        <v>0</v>
      </c>
      <c r="J20" s="56"/>
      <c r="K20" s="56">
        <f>ROUND((+K19*$H$20),0)</f>
        <v>0</v>
      </c>
      <c r="L20" s="56"/>
      <c r="M20" s="58">
        <f t="shared" si="2"/>
        <v>0</v>
      </c>
      <c r="O20" s="59"/>
    </row>
    <row r="21" spans="3:15" ht="24" customHeight="1">
      <c r="C21" s="76"/>
      <c r="D21" s="74"/>
      <c r="E21" s="75"/>
      <c r="F21" s="55" t="s">
        <v>65</v>
      </c>
      <c r="G21" s="62"/>
      <c r="H21" s="62"/>
      <c r="I21" s="56">
        <f>'(7)'!M21</f>
        <v>0</v>
      </c>
      <c r="J21" s="56"/>
      <c r="K21" s="56">
        <f>SUM(K19:K20)</f>
        <v>0</v>
      </c>
      <c r="L21" s="56"/>
      <c r="M21" s="58">
        <f t="shared" si="2"/>
        <v>0</v>
      </c>
      <c r="O21" s="59"/>
    </row>
    <row r="22" spans="3:15" ht="24" customHeight="1">
      <c r="C22" s="73"/>
      <c r="D22" s="74"/>
      <c r="E22" s="75"/>
      <c r="F22" s="64" t="s">
        <v>99</v>
      </c>
      <c r="G22" s="61"/>
      <c r="H22" s="63"/>
      <c r="I22" s="56">
        <f>'(7)'!M22</f>
        <v>0</v>
      </c>
      <c r="J22" s="56"/>
      <c r="K22" s="118"/>
      <c r="L22" s="56"/>
      <c r="M22" s="58">
        <f t="shared" si="2"/>
        <v>0</v>
      </c>
      <c r="O22" s="59"/>
    </row>
    <row r="23" spans="3:15" ht="24" customHeight="1">
      <c r="C23" s="77"/>
      <c r="D23" s="78"/>
      <c r="E23" s="79"/>
      <c r="F23" s="65" t="s">
        <v>66</v>
      </c>
      <c r="G23" s="66"/>
      <c r="H23" s="66"/>
      <c r="I23" s="67">
        <f>'(7)'!M23</f>
        <v>0</v>
      </c>
      <c r="J23" s="67"/>
      <c r="K23" s="67">
        <f>K21+K22</f>
        <v>0</v>
      </c>
      <c r="L23" s="67"/>
      <c r="M23" s="68">
        <f t="shared" si="2"/>
        <v>0</v>
      </c>
      <c r="O23" s="59"/>
    </row>
    <row r="24" spans="3:12" s="28" customFormat="1" ht="27" customHeight="1">
      <c r="C24" s="28" t="s">
        <v>134</v>
      </c>
      <c r="G24" s="28" t="s">
        <v>67</v>
      </c>
      <c r="J24" s="28" t="s">
        <v>138</v>
      </c>
      <c r="L24" s="28" t="s">
        <v>137</v>
      </c>
    </row>
    <row r="25" ht="19.5" customHeight="1"/>
  </sheetData>
  <sheetProtection/>
  <mergeCells count="13">
    <mergeCell ref="E5:E6"/>
    <mergeCell ref="F5:F6"/>
    <mergeCell ref="G5:G6"/>
    <mergeCell ref="H5:I5"/>
    <mergeCell ref="J5:K5"/>
    <mergeCell ref="L5:M5"/>
    <mergeCell ref="F3:G3"/>
    <mergeCell ref="F4:G4"/>
    <mergeCell ref="C4:D4"/>
    <mergeCell ref="K4:M4"/>
    <mergeCell ref="K3:M3"/>
    <mergeCell ref="C5:C6"/>
    <mergeCell ref="D5:D6"/>
  </mergeCells>
  <printOptions horizontalCentered="1" verticalCentered="1"/>
  <pageMargins left="0" right="0" top="0" bottom="0.984251968503937" header="0.1968503937007874" footer="0"/>
  <pageSetup fitToHeight="1" fitToWidth="1" horizontalDpi="360" verticalDpi="360" orientation="landscape" scale="94" r:id="rId2"/>
  <headerFooter alignWithMargins="0">
    <oddHeader>&amp;R&amp;"標楷體,標準"&amp;10第&amp;P頁 共&amp;N頁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Tzuchi</dc:creator>
  <cp:keywords/>
  <dc:description/>
  <cp:lastModifiedBy>TCU_User</cp:lastModifiedBy>
  <cp:lastPrinted>2015-06-10T02:23:52Z</cp:lastPrinted>
  <dcterms:created xsi:type="dcterms:W3CDTF">2004-11-04T03:41:22Z</dcterms:created>
  <dcterms:modified xsi:type="dcterms:W3CDTF">2018-01-30T06:44:44Z</dcterms:modified>
  <cp:category/>
  <cp:version/>
  <cp:contentType/>
  <cp:contentStatus/>
</cp:coreProperties>
</file>